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45" windowWidth="15165" windowHeight="4230"/>
  </bookViews>
  <sheets>
    <sheet name="様式１（記入例　12か月分）" sheetId="1" r:id="rId1"/>
  </sheets>
  <definedNames>
    <definedName name="_xlnm.Print_Area" localSheetId="0">'様式１（記入例　12か月分）'!$A$1:$AY$61</definedName>
  </definedNames>
  <calcPr calcId="162913"/>
</workbook>
</file>

<file path=xl/calcChain.xml><?xml version="1.0" encoding="utf-8"?>
<calcChain xmlns="http://schemas.openxmlformats.org/spreadsheetml/2006/main">
  <c r="AP12" i="1" l="1"/>
  <c r="AP11" i="1"/>
  <c r="AP10" i="1"/>
  <c r="AP9" i="1"/>
  <c r="AP53" i="1" l="1"/>
  <c r="AP17" i="1" l="1"/>
  <c r="AP18" i="1"/>
  <c r="AP19" i="1"/>
  <c r="AP15" i="1"/>
  <c r="AP56" i="1" l="1"/>
  <c r="AP54" i="1"/>
  <c r="AP55" i="1"/>
  <c r="AP52" i="1"/>
  <c r="AP50" i="1"/>
  <c r="AP49" i="1"/>
  <c r="AP51" i="1" s="1"/>
  <c r="AP48" i="1"/>
  <c r="AP46" i="1"/>
  <c r="AP45" i="1"/>
  <c r="AP47" i="1" s="1"/>
  <c r="AP44" i="1"/>
  <c r="AP42" i="1"/>
  <c r="AP41" i="1"/>
  <c r="AP43" i="1" s="1"/>
  <c r="AP40" i="1"/>
  <c r="AP38" i="1"/>
  <c r="AP37" i="1"/>
  <c r="AP39" i="1" s="1"/>
  <c r="AP36" i="1"/>
  <c r="AP34" i="1"/>
  <c r="AP33" i="1"/>
  <c r="AP35" i="1" s="1"/>
  <c r="AP32" i="1"/>
  <c r="AP30" i="1"/>
  <c r="AP29" i="1"/>
  <c r="AP31" i="1" s="1"/>
  <c r="AP28" i="1"/>
  <c r="AP26" i="1"/>
  <c r="AP25" i="1"/>
  <c r="AP27" i="1" s="1"/>
  <c r="AP24" i="1"/>
  <c r="AP22" i="1"/>
  <c r="AP21" i="1"/>
  <c r="AP23" i="1" s="1"/>
  <c r="AP20" i="1"/>
  <c r="AP16" i="1"/>
  <c r="AP14" i="1"/>
  <c r="AP13" i="1"/>
  <c r="G57" i="1" l="1"/>
  <c r="G58" i="1" l="1"/>
  <c r="G59" i="1" s="1"/>
</calcChain>
</file>

<file path=xl/sharedStrings.xml><?xml version="1.0" encoding="utf-8"?>
<sst xmlns="http://schemas.openxmlformats.org/spreadsheetml/2006/main" count="1170" uniqueCount="67">
  <si>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</si>
  <si>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</si>
  <si>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</si>
  <si>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</si>
  <si>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</si>
  <si>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</si>
  <si>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</si>
  <si>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</si>
  <si>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</si>
  <si>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</si>
  <si>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</si>
  <si>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</si>
  <si>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</si>
  <si>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</si>
  <si>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</si>
  <si>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</si>
  <si>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</si>
  <si>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</si>
  <si>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</si>
  <si>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</si>
  <si>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</si>
  <si>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</si>
  <si>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</si>
  <si>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</si>
  <si>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</si>
  <si>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</si>
  <si>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</si>
  <si>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</si>
  <si>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</si>
  <si>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</si>
  <si>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</si>
  <si>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</si>
  <si>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</si>
  <si>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</si>
  <si>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</si>
  <si>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</si>
  <si>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</si>
  <si>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</si>
  <si>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</si>
  <si>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</si>
  <si>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</si>
  <si>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</si>
  <si>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</si>
  <si>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</si>
  <si>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</si>
  <si>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</si>
  <si>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</si>
  <si>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</si>
  <si>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</si>
  <si>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</si>
  <si>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</si>
  <si>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</si>
  <si>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</si>
  <si>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</si>
  <si>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</si>
  <si>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</si>
  <si>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</si>
  <si>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</si>
  <si>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</si>
  <si>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</si>
  <si>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</si>
  <si>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</si>
  <si>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</si>
  <si>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</si>
  <si>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</si>
  <si>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週休２日制モデル工事（現場閉所型）　現場閉所実績報告書</t>
    <phoneticPr fontId="3"/>
  </si>
  <si>
    <t>様式１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</si>
</sst>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3</xdr:row>
      <xdr:rowOff>152400</xdr:rowOff>
    </xdr:from>
    <xdr:to>
      <xdr:col>50</xdr:col>
      <xdr:colOff>742950</xdr:colOff>
      <xdr:row>11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0"/>
  <sheetViews>
    <sheetView showGridLines="0" tabSelected="1" view="pageBreakPreview" topLeftCell="A40" zoomScaleNormal="100" zoomScaleSheetLayoutView="100" workbookViewId="0">
      <selection activeCell="B60" sqref="B60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>
      <c r="A1" s="1" t="s">
        <v>66</v>
      </c>
    </row>
    <row r="2" spans="1:43" ht="20.25" customHeight="1" x14ac:dyDescent="0.15">
      <c r="A2" s="37" t="s">
        <v>65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</row>
    <row r="3" spans="1:43" ht="20.25" customHeight="1" x14ac:dyDescent="0.15">
      <c r="A3" s="1"/>
      <c r="B3" s="1"/>
      <c r="C3" s="2"/>
      <c r="D3" s="2"/>
      <c r="E3" s="2"/>
      <c r="F3" s="2"/>
      <c r="G3" s="3"/>
      <c r="H3" s="3"/>
      <c r="I3" s="3"/>
      <c r="J3" s="3"/>
      <c r="K3" s="3"/>
      <c r="L3" s="3"/>
    </row>
    <row r="4" spans="1:43" ht="20.25" customHeight="1" x14ac:dyDescent="0.15">
      <c r="A4" s="1"/>
      <c r="B4" s="2" t="s">
        <v>42</v>
      </c>
      <c r="D4" s="2"/>
      <c r="E4" s="2" t="s">
        <v>44</v>
      </c>
      <c r="F4" s="2"/>
      <c r="G4" s="3"/>
      <c r="H4" s="3"/>
      <c r="I4" s="3"/>
      <c r="J4" s="3"/>
      <c r="K4" s="3"/>
      <c r="L4" s="3"/>
      <c r="AC4" s="51" t="s">
        <v>46</v>
      </c>
      <c r="AD4" s="52"/>
      <c r="AE4" s="52"/>
      <c r="AF4" s="52"/>
      <c r="AG4" s="52"/>
      <c r="AH4" s="52"/>
      <c r="AI4" s="53"/>
      <c r="AJ4" s="52" t="s">
        <v>47</v>
      </c>
      <c r="AK4" s="52"/>
      <c r="AL4" s="52"/>
      <c r="AM4" s="52"/>
      <c r="AN4" s="52"/>
      <c r="AO4" s="52"/>
      <c r="AP4" s="53"/>
    </row>
    <row r="5" spans="1:43" ht="20.25" customHeight="1" x14ac:dyDescent="0.15">
      <c r="A5" s="3"/>
      <c r="B5" s="2" t="s">
        <v>52</v>
      </c>
      <c r="D5" s="2"/>
      <c r="E5" s="43">
        <v>45397</v>
      </c>
      <c r="F5" s="43"/>
      <c r="G5" s="43"/>
      <c r="H5" s="43"/>
      <c r="I5" s="43"/>
      <c r="J5" s="43"/>
      <c r="K5" s="3"/>
      <c r="L5" s="3"/>
      <c r="M5" s="3"/>
      <c r="N5" s="3"/>
      <c r="O5" s="3"/>
      <c r="P5" s="3"/>
      <c r="AC5" s="26" t="s">
        <v>31</v>
      </c>
      <c r="AD5" s="30" t="s">
        <v>51</v>
      </c>
      <c r="AE5" s="31"/>
      <c r="AF5" s="31"/>
      <c r="AG5" s="31"/>
      <c r="AH5" s="31"/>
      <c r="AI5" s="32"/>
      <c r="AJ5" s="18" t="s">
        <v>34</v>
      </c>
      <c r="AK5" s="58" t="s">
        <v>37</v>
      </c>
      <c r="AL5" s="58"/>
      <c r="AM5" s="58"/>
      <c r="AN5" s="58"/>
      <c r="AO5" s="58"/>
      <c r="AP5" s="59"/>
    </row>
    <row r="6" spans="1:43" ht="20.25" customHeight="1" x14ac:dyDescent="0.15">
      <c r="A6" s="3"/>
      <c r="B6" s="2" t="s">
        <v>53</v>
      </c>
      <c r="D6" s="2"/>
      <c r="E6" s="43">
        <v>45730</v>
      </c>
      <c r="F6" s="43"/>
      <c r="G6" s="43"/>
      <c r="H6" s="43"/>
      <c r="I6" s="43"/>
      <c r="J6" s="43"/>
      <c r="K6" s="3"/>
      <c r="L6" s="10"/>
      <c r="M6" s="3"/>
      <c r="N6" s="3"/>
      <c r="O6" s="3"/>
      <c r="P6" s="3"/>
      <c r="AC6" s="26" t="s">
        <v>33</v>
      </c>
      <c r="AD6" s="54" t="s">
        <v>50</v>
      </c>
      <c r="AE6" s="54"/>
      <c r="AF6" s="54"/>
      <c r="AG6" s="54"/>
      <c r="AH6" s="54"/>
      <c r="AI6" s="55"/>
      <c r="AJ6" s="18" t="s">
        <v>35</v>
      </c>
      <c r="AK6" s="60" t="s">
        <v>38</v>
      </c>
      <c r="AL6" s="60"/>
      <c r="AM6" s="60"/>
      <c r="AN6" s="60"/>
      <c r="AO6" s="60"/>
      <c r="AP6" s="61"/>
    </row>
    <row r="7" spans="1:43" ht="20.25" customHeight="1" x14ac:dyDescent="0.15">
      <c r="A7" s="3"/>
      <c r="B7" s="2" t="s">
        <v>43</v>
      </c>
      <c r="D7" s="2"/>
      <c r="E7" s="2" t="s">
        <v>45</v>
      </c>
      <c r="F7" s="4"/>
      <c r="I7" s="64"/>
      <c r="J7" s="64"/>
      <c r="K7" s="3"/>
      <c r="L7" s="3"/>
      <c r="M7" s="3"/>
      <c r="N7" s="3"/>
      <c r="O7" s="3"/>
      <c r="P7" s="3"/>
      <c r="T7" s="14"/>
      <c r="AC7" s="27" t="s">
        <v>48</v>
      </c>
      <c r="AD7" s="56" t="s">
        <v>49</v>
      </c>
      <c r="AE7" s="56"/>
      <c r="AF7" s="56"/>
      <c r="AG7" s="56"/>
      <c r="AH7" s="56"/>
      <c r="AI7" s="57"/>
      <c r="AJ7" s="19" t="s">
        <v>36</v>
      </c>
      <c r="AK7" s="62" t="s">
        <v>39</v>
      </c>
      <c r="AL7" s="62"/>
      <c r="AM7" s="62"/>
      <c r="AN7" s="62"/>
      <c r="AO7" s="62"/>
      <c r="AP7" s="63"/>
    </row>
    <row r="8" spans="1:43" ht="20.25" customHeight="1" thickBot="1" x14ac:dyDescent="0.2">
      <c r="A8" s="1"/>
      <c r="B8" s="2"/>
      <c r="C8" s="2"/>
      <c r="D8" s="2"/>
      <c r="E8" s="2"/>
      <c r="F8" s="2"/>
      <c r="G8" s="3"/>
      <c r="H8" s="3"/>
      <c r="I8" s="3"/>
      <c r="J8" s="3"/>
      <c r="K8" s="3"/>
      <c r="L8" s="3"/>
      <c r="T8" s="16"/>
      <c r="AL8" s="28"/>
      <c r="AM8" s="28"/>
      <c r="AN8" s="28"/>
      <c r="AO8" s="28"/>
      <c r="AP8" s="28"/>
      <c r="AQ8" s="29"/>
    </row>
    <row r="9" spans="1:43" ht="20.25" customHeight="1" x14ac:dyDescent="0.15">
      <c r="A9" s="65" t="s">
        <v>16</v>
      </c>
      <c r="B9" s="66"/>
      <c r="C9" s="66"/>
      <c r="D9" s="71" t="s">
        <v>7</v>
      </c>
      <c r="E9" s="72"/>
      <c r="F9" s="73"/>
      <c r="G9" s="5">
        <v>1</v>
      </c>
      <c r="H9" s="5">
        <v>2</v>
      </c>
      <c r="I9" s="5">
        <v>3</v>
      </c>
      <c r="J9" s="5">
        <v>4</v>
      </c>
      <c r="K9" s="5">
        <v>5</v>
      </c>
      <c r="L9" s="20">
        <v>6</v>
      </c>
      <c r="M9" s="20">
        <v>7</v>
      </c>
      <c r="N9" s="17">
        <v>8</v>
      </c>
      <c r="O9" s="17">
        <v>9</v>
      </c>
      <c r="P9" s="17">
        <v>10</v>
      </c>
      <c r="Q9" s="17">
        <v>11</v>
      </c>
      <c r="R9" s="17">
        <v>12</v>
      </c>
      <c r="S9" s="20">
        <v>13</v>
      </c>
      <c r="T9" s="20">
        <v>14</v>
      </c>
      <c r="U9" s="17">
        <v>15</v>
      </c>
      <c r="V9" s="17">
        <v>16</v>
      </c>
      <c r="W9" s="17">
        <v>17</v>
      </c>
      <c r="X9" s="17">
        <v>18</v>
      </c>
      <c r="Y9" s="17">
        <v>19</v>
      </c>
      <c r="Z9" s="20">
        <v>20</v>
      </c>
      <c r="AA9" s="20">
        <v>21</v>
      </c>
      <c r="AB9" s="17">
        <v>22</v>
      </c>
      <c r="AC9" s="17">
        <v>23</v>
      </c>
      <c r="AD9" s="17">
        <v>24</v>
      </c>
      <c r="AE9" s="17">
        <v>25</v>
      </c>
      <c r="AF9" s="17">
        <v>26</v>
      </c>
      <c r="AG9" s="20">
        <v>27</v>
      </c>
      <c r="AH9" s="20">
        <v>28</v>
      </c>
      <c r="AI9" s="20">
        <v>29</v>
      </c>
      <c r="AJ9" s="5">
        <v>30</v>
      </c>
      <c r="AK9" s="13"/>
      <c r="AL9" s="38" t="s">
        <v>14</v>
      </c>
      <c r="AM9" s="39"/>
      <c r="AN9" s="39"/>
      <c r="AO9" s="39"/>
      <c r="AP9" s="40">
        <f>COUNTIF(G11:AK11,"工")+COUNTIF(G11:AK11,"休")+COUNTIFS(G11:AK11,"外",G12:AK12,"作")+COUNTIFS(G11:AK11,"外",G12:AK12,"天")+COUNTIFS(G11:AK11,"外",G12:AK12,"閉")</f>
        <v>16</v>
      </c>
      <c r="AQ9" s="41"/>
    </row>
    <row r="10" spans="1:43" ht="20.25" customHeight="1" x14ac:dyDescent="0.15">
      <c r="A10" s="67"/>
      <c r="B10" s="68"/>
      <c r="C10" s="68"/>
      <c r="D10" s="51" t="s">
        <v>6</v>
      </c>
      <c r="E10" s="52"/>
      <c r="F10" s="53"/>
      <c r="G10" s="7" t="s">
        <v>5</v>
      </c>
      <c r="H10" s="7" t="s">
        <v>0</v>
      </c>
      <c r="I10" s="7" t="s">
        <v>1</v>
      </c>
      <c r="J10" s="7" t="s">
        <v>15</v>
      </c>
      <c r="K10" s="7" t="s">
        <v>2</v>
      </c>
      <c r="L10" s="21" t="s">
        <v>3</v>
      </c>
      <c r="M10" s="21" t="s">
        <v>4</v>
      </c>
      <c r="N10" s="7" t="s">
        <v>5</v>
      </c>
      <c r="O10" s="7" t="s">
        <v>0</v>
      </c>
      <c r="P10" s="7" t="s">
        <v>1</v>
      </c>
      <c r="Q10" s="7" t="s">
        <v>15</v>
      </c>
      <c r="R10" s="7" t="s">
        <v>2</v>
      </c>
      <c r="S10" s="21" t="s">
        <v>3</v>
      </c>
      <c r="T10" s="21" t="s">
        <v>4</v>
      </c>
      <c r="U10" s="7" t="s">
        <v>5</v>
      </c>
      <c r="V10" s="7" t="s">
        <v>0</v>
      </c>
      <c r="W10" s="7" t="s">
        <v>1</v>
      </c>
      <c r="X10" s="7" t="s">
        <v>15</v>
      </c>
      <c r="Y10" s="7" t="s">
        <v>2</v>
      </c>
      <c r="Z10" s="21" t="s">
        <v>3</v>
      </c>
      <c r="AA10" s="21" t="s">
        <v>4</v>
      </c>
      <c r="AB10" s="7" t="s">
        <v>5</v>
      </c>
      <c r="AC10" s="7" t="s">
        <v>0</v>
      </c>
      <c r="AD10" s="7" t="s">
        <v>1</v>
      </c>
      <c r="AE10" s="7" t="s">
        <v>15</v>
      </c>
      <c r="AF10" s="7" t="s">
        <v>2</v>
      </c>
      <c r="AG10" s="21" t="s">
        <v>3</v>
      </c>
      <c r="AH10" s="21" t="s">
        <v>4</v>
      </c>
      <c r="AI10" s="21" t="s">
        <v>5</v>
      </c>
      <c r="AJ10" s="7" t="s">
        <v>0</v>
      </c>
      <c r="AK10" s="8"/>
      <c r="AL10" s="38" t="s">
        <v>8</v>
      </c>
      <c r="AM10" s="39"/>
      <c r="AN10" s="39"/>
      <c r="AO10" s="39"/>
      <c r="AP10" s="40">
        <f>COUNTIF(G12:AK12,"閉")+COUNTIF(G12:AK12,"天")</f>
        <v>5</v>
      </c>
      <c r="AQ10" s="41"/>
    </row>
    <row r="11" spans="1:43" ht="20.25" customHeight="1" x14ac:dyDescent="0.15">
      <c r="A11" s="67"/>
      <c r="B11" s="68"/>
      <c r="C11" s="68"/>
      <c r="D11" s="51" t="s">
        <v>46</v>
      </c>
      <c r="E11" s="52"/>
      <c r="F11" s="5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30</v>
      </c>
      <c r="V11" s="7" t="s">
        <v>30</v>
      </c>
      <c r="W11" s="7" t="s">
        <v>30</v>
      </c>
      <c r="X11" s="7" t="s">
        <v>30</v>
      </c>
      <c r="Y11" s="7" t="s">
        <v>30</v>
      </c>
      <c r="Z11" s="7" t="s">
        <v>32</v>
      </c>
      <c r="AA11" s="7" t="s">
        <v>32</v>
      </c>
      <c r="AB11" s="7" t="s">
        <v>30</v>
      </c>
      <c r="AC11" s="7" t="s">
        <v>30</v>
      </c>
      <c r="AD11" s="7" t="s">
        <v>30</v>
      </c>
      <c r="AE11" s="7" t="s">
        <v>30</v>
      </c>
      <c r="AF11" s="7" t="s">
        <v>30</v>
      </c>
      <c r="AG11" s="7" t="s">
        <v>32</v>
      </c>
      <c r="AH11" s="7" t="s">
        <v>32</v>
      </c>
      <c r="AI11" s="7" t="s">
        <v>32</v>
      </c>
      <c r="AJ11" s="7" t="s">
        <v>30</v>
      </c>
      <c r="AK11" s="7"/>
      <c r="AL11" s="38" t="s">
        <v>40</v>
      </c>
      <c r="AM11" s="39"/>
      <c r="AN11" s="39"/>
      <c r="AO11" s="39"/>
      <c r="AP11" s="47">
        <f>AP10/AP9</f>
        <v>0.3125</v>
      </c>
      <c r="AQ11" s="48"/>
    </row>
    <row r="12" spans="1:43" ht="20.25" customHeight="1" thickBot="1" x14ac:dyDescent="0.2">
      <c r="A12" s="69"/>
      <c r="B12" s="70"/>
      <c r="C12" s="70"/>
      <c r="D12" s="74" t="s">
        <v>47</v>
      </c>
      <c r="E12" s="75"/>
      <c r="F12" s="7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 t="s">
        <v>28</v>
      </c>
      <c r="V12" s="7" t="s">
        <v>28</v>
      </c>
      <c r="W12" s="7" t="s">
        <v>28</v>
      </c>
      <c r="X12" s="7" t="s">
        <v>28</v>
      </c>
      <c r="Y12" s="7" t="s">
        <v>28</v>
      </c>
      <c r="Z12" s="7" t="s">
        <v>29</v>
      </c>
      <c r="AA12" s="7" t="s">
        <v>29</v>
      </c>
      <c r="AB12" s="7" t="s">
        <v>28</v>
      </c>
      <c r="AC12" s="7" t="s">
        <v>28</v>
      </c>
      <c r="AD12" s="7" t="s">
        <v>28</v>
      </c>
      <c r="AE12" s="7" t="s">
        <v>28</v>
      </c>
      <c r="AF12" s="7" t="s">
        <v>28</v>
      </c>
      <c r="AG12" s="7" t="s">
        <v>29</v>
      </c>
      <c r="AH12" s="7" t="s">
        <v>29</v>
      </c>
      <c r="AI12" s="7" t="s">
        <v>29</v>
      </c>
      <c r="AJ12" s="7" t="s">
        <v>28</v>
      </c>
      <c r="AK12" s="12"/>
      <c r="AL12" s="45" t="s">
        <v>64</v>
      </c>
      <c r="AM12" s="46"/>
      <c r="AN12" s="46"/>
      <c r="AO12" s="46"/>
      <c r="AP12" s="49">
        <f>COUNTIFS(G10:AK10,"土",G12:AK12,"作")+COUNTIFS(G10:AK10,"土",G12:AK12,"天")+COUNTIFS(G10:AK10,"土",G12:AK12,"閉")+COUNTIFS(G10:AK10,"日",G12:AK12,"作")+COUNTIFS(G10:AK10,"日",G12:AK12,"天")+COUNTIFS(G10:AK10,"日",G12:AK12,"閉")</f>
        <v>4</v>
      </c>
      <c r="AQ12" s="50"/>
    </row>
    <row r="13" spans="1:43" ht="20.25" customHeight="1" x14ac:dyDescent="0.15">
      <c r="A13" s="65" t="s">
        <v>17</v>
      </c>
      <c r="B13" s="66"/>
      <c r="C13" s="66"/>
      <c r="D13" s="71" t="s">
        <v>7</v>
      </c>
      <c r="E13" s="72"/>
      <c r="F13" s="73"/>
      <c r="G13" s="5">
        <v>1</v>
      </c>
      <c r="H13" s="5">
        <v>2</v>
      </c>
      <c r="I13" s="20">
        <v>3</v>
      </c>
      <c r="J13" s="20">
        <v>4</v>
      </c>
      <c r="K13" s="20">
        <v>5</v>
      </c>
      <c r="L13" s="20">
        <v>6</v>
      </c>
      <c r="M13" s="17">
        <v>7</v>
      </c>
      <c r="N13" s="17">
        <v>8</v>
      </c>
      <c r="O13" s="17">
        <v>9</v>
      </c>
      <c r="P13" s="17">
        <v>10</v>
      </c>
      <c r="Q13" s="20">
        <v>11</v>
      </c>
      <c r="R13" s="20">
        <v>12</v>
      </c>
      <c r="S13" s="17">
        <v>13</v>
      </c>
      <c r="T13" s="17">
        <v>14</v>
      </c>
      <c r="U13" s="17">
        <v>15</v>
      </c>
      <c r="V13" s="17">
        <v>16</v>
      </c>
      <c r="W13" s="17">
        <v>17</v>
      </c>
      <c r="X13" s="20">
        <v>18</v>
      </c>
      <c r="Y13" s="20">
        <v>19</v>
      </c>
      <c r="Z13" s="17">
        <v>20</v>
      </c>
      <c r="AA13" s="17">
        <v>21</v>
      </c>
      <c r="AB13" s="17">
        <v>22</v>
      </c>
      <c r="AC13" s="17">
        <v>23</v>
      </c>
      <c r="AD13" s="17">
        <v>24</v>
      </c>
      <c r="AE13" s="20">
        <v>25</v>
      </c>
      <c r="AF13" s="20">
        <v>26</v>
      </c>
      <c r="AG13" s="17">
        <v>27</v>
      </c>
      <c r="AH13" s="17">
        <v>28</v>
      </c>
      <c r="AI13" s="5">
        <v>29</v>
      </c>
      <c r="AJ13" s="5">
        <v>30</v>
      </c>
      <c r="AK13" s="9">
        <v>31</v>
      </c>
      <c r="AL13" s="38" t="s">
        <v>14</v>
      </c>
      <c r="AM13" s="39"/>
      <c r="AN13" s="39"/>
      <c r="AO13" s="39"/>
      <c r="AP13" s="40">
        <f t="shared" ref="AP13" si="0">COUNTIF(G15:AK15,"工")+COUNTIF(G15:AK15,"休")+COUNTIFS(G15:AK15,"外",G16:AK16,"作")+COUNTIFS(G15:AK15,"外",G16:AK16,"天")+COUNTIFS(G15:AK15,"外",G16:AK16,"閉")</f>
        <v>31</v>
      </c>
      <c r="AQ13" s="41"/>
    </row>
    <row r="14" spans="1:43" ht="20.25" customHeight="1" x14ac:dyDescent="0.15">
      <c r="A14" s="67"/>
      <c r="B14" s="68"/>
      <c r="C14" s="68"/>
      <c r="D14" s="51" t="s">
        <v>6</v>
      </c>
      <c r="E14" s="52"/>
      <c r="F14" s="53"/>
      <c r="G14" s="7" t="s">
        <v>1</v>
      </c>
      <c r="H14" s="7" t="s">
        <v>15</v>
      </c>
      <c r="I14" s="21" t="s">
        <v>2</v>
      </c>
      <c r="J14" s="21" t="s">
        <v>3</v>
      </c>
      <c r="K14" s="21" t="s">
        <v>4</v>
      </c>
      <c r="L14" s="21" t="s">
        <v>5</v>
      </c>
      <c r="M14" s="7" t="s">
        <v>0</v>
      </c>
      <c r="N14" s="7" t="s">
        <v>1</v>
      </c>
      <c r="O14" s="7" t="s">
        <v>15</v>
      </c>
      <c r="P14" s="7" t="s">
        <v>2</v>
      </c>
      <c r="Q14" s="21" t="s">
        <v>3</v>
      </c>
      <c r="R14" s="21" t="s">
        <v>4</v>
      </c>
      <c r="S14" s="7" t="s">
        <v>5</v>
      </c>
      <c r="T14" s="7" t="s">
        <v>0</v>
      </c>
      <c r="U14" s="7" t="s">
        <v>1</v>
      </c>
      <c r="V14" s="7" t="s">
        <v>15</v>
      </c>
      <c r="W14" s="7" t="s">
        <v>2</v>
      </c>
      <c r="X14" s="21" t="s">
        <v>3</v>
      </c>
      <c r="Y14" s="21" t="s">
        <v>4</v>
      </c>
      <c r="Z14" s="7" t="s">
        <v>5</v>
      </c>
      <c r="AA14" s="7" t="s">
        <v>0</v>
      </c>
      <c r="AB14" s="7" t="s">
        <v>1</v>
      </c>
      <c r="AC14" s="7" t="s">
        <v>15</v>
      </c>
      <c r="AD14" s="7" t="s">
        <v>2</v>
      </c>
      <c r="AE14" s="21" t="s">
        <v>3</v>
      </c>
      <c r="AF14" s="21" t="s">
        <v>4</v>
      </c>
      <c r="AG14" s="7" t="s">
        <v>5</v>
      </c>
      <c r="AH14" s="7" t="s">
        <v>0</v>
      </c>
      <c r="AI14" s="7" t="s">
        <v>1</v>
      </c>
      <c r="AJ14" s="7" t="s">
        <v>15</v>
      </c>
      <c r="AK14" s="7" t="s">
        <v>2</v>
      </c>
      <c r="AL14" s="38" t="s">
        <v>8</v>
      </c>
      <c r="AM14" s="39"/>
      <c r="AN14" s="39"/>
      <c r="AO14" s="39"/>
      <c r="AP14" s="40">
        <f t="shared" ref="AP14" si="1">COUNTIF(G16:AK16,"閉")+COUNTIF(G16:AK16,"天")</f>
        <v>10</v>
      </c>
      <c r="AQ14" s="41"/>
    </row>
    <row r="15" spans="1:43" ht="20.25" customHeight="1" x14ac:dyDescent="0.15">
      <c r="A15" s="67"/>
      <c r="B15" s="68"/>
      <c r="C15" s="68"/>
      <c r="D15" s="51" t="s">
        <v>46</v>
      </c>
      <c r="E15" s="52"/>
      <c r="F15" s="53"/>
      <c r="G15" s="7" t="s">
        <v>30</v>
      </c>
      <c r="H15" s="7" t="s">
        <v>30</v>
      </c>
      <c r="I15" s="7" t="s">
        <v>32</v>
      </c>
      <c r="J15" s="7" t="s">
        <v>32</v>
      </c>
      <c r="K15" s="7" t="s">
        <v>32</v>
      </c>
      <c r="L15" s="7" t="s">
        <v>32</v>
      </c>
      <c r="M15" s="7" t="s">
        <v>30</v>
      </c>
      <c r="N15" s="7" t="s">
        <v>30</v>
      </c>
      <c r="O15" s="7" t="s">
        <v>30</v>
      </c>
      <c r="P15" s="7" t="s">
        <v>30</v>
      </c>
      <c r="Q15" s="7" t="s">
        <v>32</v>
      </c>
      <c r="R15" s="7" t="s">
        <v>32</v>
      </c>
      <c r="S15" s="7" t="s">
        <v>30</v>
      </c>
      <c r="T15" s="7" t="s">
        <v>30</v>
      </c>
      <c r="U15" s="7" t="s">
        <v>30</v>
      </c>
      <c r="V15" s="7" t="s">
        <v>30</v>
      </c>
      <c r="W15" s="7" t="s">
        <v>30</v>
      </c>
      <c r="X15" s="7" t="s">
        <v>32</v>
      </c>
      <c r="Y15" s="7" t="s">
        <v>32</v>
      </c>
      <c r="Z15" s="7" t="s">
        <v>30</v>
      </c>
      <c r="AA15" s="7" t="s">
        <v>30</v>
      </c>
      <c r="AB15" s="7" t="s">
        <v>30</v>
      </c>
      <c r="AC15" s="7" t="s">
        <v>30</v>
      </c>
      <c r="AD15" s="7" t="s">
        <v>30</v>
      </c>
      <c r="AE15" s="7" t="s">
        <v>32</v>
      </c>
      <c r="AF15" s="7" t="s">
        <v>32</v>
      </c>
      <c r="AG15" s="7" t="s">
        <v>30</v>
      </c>
      <c r="AH15" s="7" t="s">
        <v>30</v>
      </c>
      <c r="AI15" s="7" t="s">
        <v>30</v>
      </c>
      <c r="AJ15" s="7" t="s">
        <v>30</v>
      </c>
      <c r="AK15" s="7" t="s">
        <v>30</v>
      </c>
      <c r="AL15" s="38" t="s">
        <v>40</v>
      </c>
      <c r="AM15" s="39"/>
      <c r="AN15" s="39"/>
      <c r="AO15" s="39"/>
      <c r="AP15" s="47">
        <f>AP14/AP13</f>
        <v>0.32258064516129031</v>
      </c>
      <c r="AQ15" s="48"/>
    </row>
    <row r="16" spans="1:43" ht="20.25" customHeight="1" thickBot="1" x14ac:dyDescent="0.2">
      <c r="A16" s="69"/>
      <c r="B16" s="70"/>
      <c r="C16" s="70"/>
      <c r="D16" s="51" t="s">
        <v>47</v>
      </c>
      <c r="E16" s="52"/>
      <c r="F16" s="53"/>
      <c r="G16" s="7" t="s">
        <v>28</v>
      </c>
      <c r="H16" s="7" t="s">
        <v>28</v>
      </c>
      <c r="I16" s="7" t="s">
        <v>29</v>
      </c>
      <c r="J16" s="7" t="s">
        <v>29</v>
      </c>
      <c r="K16" s="7" t="s">
        <v>29</v>
      </c>
      <c r="L16" s="7" t="s">
        <v>29</v>
      </c>
      <c r="M16" s="7" t="s">
        <v>28</v>
      </c>
      <c r="N16" s="7" t="s">
        <v>28</v>
      </c>
      <c r="O16" s="7" t="s">
        <v>28</v>
      </c>
      <c r="P16" s="7" t="s">
        <v>28</v>
      </c>
      <c r="Q16" s="7" t="s">
        <v>29</v>
      </c>
      <c r="R16" s="7" t="s">
        <v>29</v>
      </c>
      <c r="S16" s="7" t="s">
        <v>28</v>
      </c>
      <c r="T16" s="7" t="s">
        <v>28</v>
      </c>
      <c r="U16" s="7" t="s">
        <v>28</v>
      </c>
      <c r="V16" s="7" t="s">
        <v>28</v>
      </c>
      <c r="W16" s="7" t="s">
        <v>28</v>
      </c>
      <c r="X16" s="7" t="s">
        <v>29</v>
      </c>
      <c r="Y16" s="7" t="s">
        <v>29</v>
      </c>
      <c r="Z16" s="7" t="s">
        <v>28</v>
      </c>
      <c r="AA16" s="7" t="s">
        <v>28</v>
      </c>
      <c r="AB16" s="7" t="s">
        <v>28</v>
      </c>
      <c r="AC16" s="7" t="s">
        <v>28</v>
      </c>
      <c r="AD16" s="7" t="s">
        <v>28</v>
      </c>
      <c r="AE16" s="7" t="s">
        <v>29</v>
      </c>
      <c r="AF16" s="7" t="s">
        <v>29</v>
      </c>
      <c r="AG16" s="7" t="s">
        <v>28</v>
      </c>
      <c r="AH16" s="7" t="s">
        <v>28</v>
      </c>
      <c r="AI16" s="7" t="s">
        <v>28</v>
      </c>
      <c r="AJ16" s="7" t="s">
        <v>28</v>
      </c>
      <c r="AK16" s="12" t="s">
        <v>28</v>
      </c>
      <c r="AL16" s="45" t="s">
        <v>64</v>
      </c>
      <c r="AM16" s="46"/>
      <c r="AN16" s="46"/>
      <c r="AO16" s="46"/>
      <c r="AP16" s="49">
        <f t="shared" ref="AP16" si="2">COUNTIFS(G14:AK14,"土",G16:AK16,"作")+COUNTIFS(G14:AK14,"土",G16:AK16,"天")+COUNTIFS(G14:AK14,"土",G16:AK16,"閉")+COUNTIFS(G14:AK14,"日",G16:AK16,"作")+COUNTIFS(G14:AK14,"日",G16:AK16,"天")+COUNTIFS(G14:AK14,"日",G16:AK16,"閉")</f>
        <v>8</v>
      </c>
      <c r="AQ16" s="50"/>
    </row>
    <row r="17" spans="1:43" ht="20.25" customHeight="1" x14ac:dyDescent="0.15">
      <c r="A17" s="65" t="s">
        <v>18</v>
      </c>
      <c r="B17" s="66"/>
      <c r="C17" s="66"/>
      <c r="D17" s="71" t="s">
        <v>7</v>
      </c>
      <c r="E17" s="72"/>
      <c r="F17" s="73"/>
      <c r="G17" s="20">
        <v>1</v>
      </c>
      <c r="H17" s="20">
        <v>2</v>
      </c>
      <c r="I17" s="5">
        <v>3</v>
      </c>
      <c r="J17" s="5">
        <v>4</v>
      </c>
      <c r="K17" s="5">
        <v>5</v>
      </c>
      <c r="L17" s="17">
        <v>6</v>
      </c>
      <c r="M17" s="17">
        <v>7</v>
      </c>
      <c r="N17" s="20">
        <v>8</v>
      </c>
      <c r="O17" s="20">
        <v>9</v>
      </c>
      <c r="P17" s="17">
        <v>10</v>
      </c>
      <c r="Q17" s="17">
        <v>11</v>
      </c>
      <c r="R17" s="17">
        <v>12</v>
      </c>
      <c r="S17" s="17">
        <v>13</v>
      </c>
      <c r="T17" s="17">
        <v>14</v>
      </c>
      <c r="U17" s="20">
        <v>15</v>
      </c>
      <c r="V17" s="20">
        <v>16</v>
      </c>
      <c r="W17" s="17">
        <v>17</v>
      </c>
      <c r="X17" s="17">
        <v>18</v>
      </c>
      <c r="Y17" s="17">
        <v>19</v>
      </c>
      <c r="Z17" s="17">
        <v>20</v>
      </c>
      <c r="AA17" s="17">
        <v>21</v>
      </c>
      <c r="AB17" s="20">
        <v>22</v>
      </c>
      <c r="AC17" s="20">
        <v>23</v>
      </c>
      <c r="AD17" s="17">
        <v>24</v>
      </c>
      <c r="AE17" s="17">
        <v>25</v>
      </c>
      <c r="AF17" s="17">
        <v>26</v>
      </c>
      <c r="AG17" s="17">
        <v>27</v>
      </c>
      <c r="AH17" s="17">
        <v>28</v>
      </c>
      <c r="AI17" s="20">
        <v>29</v>
      </c>
      <c r="AJ17" s="20">
        <v>30</v>
      </c>
      <c r="AK17" s="9"/>
      <c r="AL17" s="38" t="s">
        <v>14</v>
      </c>
      <c r="AM17" s="39"/>
      <c r="AN17" s="39"/>
      <c r="AO17" s="39"/>
      <c r="AP17" s="40">
        <f>COUNTIF(G19:AK19,"工")+COUNTIF(G19:AK19,"休")+COUNTIFS(G19:AK19,"外",G20:AK20,"作")+COUNTIFS(G19:AK19,"外",G20:AK20,"天")+COUNTIFS(G19:AK19,"外",G20:AK20,"閉")</f>
        <v>30</v>
      </c>
      <c r="AQ17" s="41"/>
    </row>
    <row r="18" spans="1:43" ht="20.25" customHeight="1" x14ac:dyDescent="0.15">
      <c r="A18" s="67"/>
      <c r="B18" s="68"/>
      <c r="C18" s="68"/>
      <c r="D18" s="51" t="s">
        <v>6</v>
      </c>
      <c r="E18" s="52"/>
      <c r="F18" s="53"/>
      <c r="G18" s="21" t="s">
        <v>3</v>
      </c>
      <c r="H18" s="21" t="s">
        <v>4</v>
      </c>
      <c r="I18" s="7" t="s">
        <v>5</v>
      </c>
      <c r="J18" s="7" t="s">
        <v>0</v>
      </c>
      <c r="K18" s="7" t="s">
        <v>1</v>
      </c>
      <c r="L18" s="7" t="s">
        <v>15</v>
      </c>
      <c r="M18" s="7" t="s">
        <v>2</v>
      </c>
      <c r="N18" s="21" t="s">
        <v>3</v>
      </c>
      <c r="O18" s="21" t="s">
        <v>4</v>
      </c>
      <c r="P18" s="7" t="s">
        <v>5</v>
      </c>
      <c r="Q18" s="7" t="s">
        <v>0</v>
      </c>
      <c r="R18" s="7" t="s">
        <v>1</v>
      </c>
      <c r="S18" s="7" t="s">
        <v>15</v>
      </c>
      <c r="T18" s="7" t="s">
        <v>2</v>
      </c>
      <c r="U18" s="21" t="s">
        <v>3</v>
      </c>
      <c r="V18" s="21" t="s">
        <v>4</v>
      </c>
      <c r="W18" s="7" t="s">
        <v>5</v>
      </c>
      <c r="X18" s="7" t="s">
        <v>0</v>
      </c>
      <c r="Y18" s="7" t="s">
        <v>1</v>
      </c>
      <c r="Z18" s="7" t="s">
        <v>15</v>
      </c>
      <c r="AA18" s="7" t="s">
        <v>2</v>
      </c>
      <c r="AB18" s="21" t="s">
        <v>3</v>
      </c>
      <c r="AC18" s="21" t="s">
        <v>4</v>
      </c>
      <c r="AD18" s="7" t="s">
        <v>5</v>
      </c>
      <c r="AE18" s="7" t="s">
        <v>0</v>
      </c>
      <c r="AF18" s="7" t="s">
        <v>1</v>
      </c>
      <c r="AG18" s="7" t="s">
        <v>15</v>
      </c>
      <c r="AH18" s="7" t="s">
        <v>2</v>
      </c>
      <c r="AI18" s="21" t="s">
        <v>3</v>
      </c>
      <c r="AJ18" s="21" t="s">
        <v>4</v>
      </c>
      <c r="AK18" s="8"/>
      <c r="AL18" s="38" t="s">
        <v>8</v>
      </c>
      <c r="AM18" s="39"/>
      <c r="AN18" s="39"/>
      <c r="AO18" s="39"/>
      <c r="AP18" s="40">
        <f>COUNTIF(G20:AK20,"閉")+COUNTIF(G20:AK20,"天")</f>
        <v>10</v>
      </c>
      <c r="AQ18" s="41"/>
    </row>
    <row r="19" spans="1:43" ht="20.25" customHeight="1" x14ac:dyDescent="0.15">
      <c r="A19" s="67"/>
      <c r="B19" s="68"/>
      <c r="C19" s="68"/>
      <c r="D19" s="51" t="s">
        <v>46</v>
      </c>
      <c r="E19" s="52"/>
      <c r="F19" s="53"/>
      <c r="G19" s="7" t="s">
        <v>32</v>
      </c>
      <c r="H19" s="7" t="s">
        <v>32</v>
      </c>
      <c r="I19" s="7" t="s">
        <v>30</v>
      </c>
      <c r="J19" s="7" t="s">
        <v>30</v>
      </c>
      <c r="K19" s="7" t="s">
        <v>30</v>
      </c>
      <c r="L19" s="7" t="s">
        <v>30</v>
      </c>
      <c r="M19" s="7" t="s">
        <v>30</v>
      </c>
      <c r="N19" s="7" t="s">
        <v>32</v>
      </c>
      <c r="O19" s="7" t="s">
        <v>32</v>
      </c>
      <c r="P19" s="7" t="s">
        <v>30</v>
      </c>
      <c r="Q19" s="7" t="s">
        <v>30</v>
      </c>
      <c r="R19" s="7" t="s">
        <v>30</v>
      </c>
      <c r="S19" s="7" t="s">
        <v>30</v>
      </c>
      <c r="T19" s="7" t="s">
        <v>30</v>
      </c>
      <c r="U19" s="7" t="s">
        <v>32</v>
      </c>
      <c r="V19" s="7" t="s">
        <v>32</v>
      </c>
      <c r="W19" s="7" t="s">
        <v>30</v>
      </c>
      <c r="X19" s="7" t="s">
        <v>30</v>
      </c>
      <c r="Y19" s="7" t="s">
        <v>30</v>
      </c>
      <c r="Z19" s="7" t="s">
        <v>30</v>
      </c>
      <c r="AA19" s="7" t="s">
        <v>30</v>
      </c>
      <c r="AB19" s="7" t="s">
        <v>32</v>
      </c>
      <c r="AC19" s="7" t="s">
        <v>32</v>
      </c>
      <c r="AD19" s="7" t="s">
        <v>30</v>
      </c>
      <c r="AE19" s="7" t="s">
        <v>30</v>
      </c>
      <c r="AF19" s="7" t="s">
        <v>30</v>
      </c>
      <c r="AG19" s="7" t="s">
        <v>30</v>
      </c>
      <c r="AH19" s="7" t="s">
        <v>30</v>
      </c>
      <c r="AI19" s="7" t="s">
        <v>32</v>
      </c>
      <c r="AJ19" s="7" t="s">
        <v>32</v>
      </c>
      <c r="AK19" s="7"/>
      <c r="AL19" s="38" t="s">
        <v>40</v>
      </c>
      <c r="AM19" s="39"/>
      <c r="AN19" s="39"/>
      <c r="AO19" s="39"/>
      <c r="AP19" s="47">
        <f>AP18/AP17</f>
        <v>0.33333333333333331</v>
      </c>
      <c r="AQ19" s="48"/>
    </row>
    <row r="20" spans="1:43" ht="20.25" customHeight="1" thickBot="1" x14ac:dyDescent="0.2">
      <c r="A20" s="69"/>
      <c r="B20" s="70"/>
      <c r="C20" s="70"/>
      <c r="D20" s="74" t="s">
        <v>47</v>
      </c>
      <c r="E20" s="75"/>
      <c r="F20" s="76"/>
      <c r="G20" s="7" t="s">
        <v>29</v>
      </c>
      <c r="H20" s="7" t="s">
        <v>29</v>
      </c>
      <c r="I20" s="7" t="s">
        <v>28</v>
      </c>
      <c r="J20" s="7" t="s">
        <v>28</v>
      </c>
      <c r="K20" s="7" t="s">
        <v>28</v>
      </c>
      <c r="L20" s="7" t="s">
        <v>28</v>
      </c>
      <c r="M20" s="7" t="s">
        <v>28</v>
      </c>
      <c r="N20" s="7" t="s">
        <v>29</v>
      </c>
      <c r="O20" s="7" t="s">
        <v>29</v>
      </c>
      <c r="P20" s="7" t="s">
        <v>28</v>
      </c>
      <c r="Q20" s="7" t="s">
        <v>28</v>
      </c>
      <c r="R20" s="7" t="s">
        <v>28</v>
      </c>
      <c r="S20" s="7" t="s">
        <v>28</v>
      </c>
      <c r="T20" s="7" t="s">
        <v>28</v>
      </c>
      <c r="U20" s="7" t="s">
        <v>29</v>
      </c>
      <c r="V20" s="7" t="s">
        <v>29</v>
      </c>
      <c r="W20" s="7" t="s">
        <v>28</v>
      </c>
      <c r="X20" s="7" t="s">
        <v>28</v>
      </c>
      <c r="Y20" s="7" t="s">
        <v>28</v>
      </c>
      <c r="Z20" s="7" t="s">
        <v>28</v>
      </c>
      <c r="AA20" s="7" t="s">
        <v>28</v>
      </c>
      <c r="AB20" s="7" t="s">
        <v>29</v>
      </c>
      <c r="AC20" s="7" t="s">
        <v>29</v>
      </c>
      <c r="AD20" s="7" t="s">
        <v>28</v>
      </c>
      <c r="AE20" s="7" t="s">
        <v>28</v>
      </c>
      <c r="AF20" s="7" t="s">
        <v>28</v>
      </c>
      <c r="AG20" s="7" t="s">
        <v>28</v>
      </c>
      <c r="AH20" s="7" t="s">
        <v>28</v>
      </c>
      <c r="AI20" s="7" t="s">
        <v>29</v>
      </c>
      <c r="AJ20" s="7" t="s">
        <v>29</v>
      </c>
      <c r="AK20" s="12"/>
      <c r="AL20" s="45" t="s">
        <v>64</v>
      </c>
      <c r="AM20" s="46"/>
      <c r="AN20" s="46"/>
      <c r="AO20" s="46"/>
      <c r="AP20" s="49">
        <f t="shared" ref="AP20" si="3">COUNTIFS(G18:AK18,"土",G20:AK20,"作")+COUNTIFS(G18:AK18,"土",G20:AK20,"天")+COUNTIFS(G18:AK18,"土",G20:AK20,"閉")+COUNTIFS(G18:AK18,"日",G20:AK20,"作")+COUNTIFS(G18:AK18,"日",G20:AK20,"天")+COUNTIFS(G18:AK18,"日",G20:AK20,"閉")</f>
        <v>10</v>
      </c>
      <c r="AQ20" s="50"/>
    </row>
    <row r="21" spans="1:43" ht="20.25" customHeight="1" x14ac:dyDescent="0.15">
      <c r="A21" s="65" t="s">
        <v>19</v>
      </c>
      <c r="B21" s="66"/>
      <c r="C21" s="66"/>
      <c r="D21" s="71" t="s">
        <v>7</v>
      </c>
      <c r="E21" s="72"/>
      <c r="F21" s="73"/>
      <c r="G21" s="5">
        <v>1</v>
      </c>
      <c r="H21" s="5">
        <v>2</v>
      </c>
      <c r="I21" s="5">
        <v>3</v>
      </c>
      <c r="J21" s="5">
        <v>4</v>
      </c>
      <c r="K21" s="5">
        <v>5</v>
      </c>
      <c r="L21" s="20">
        <v>6</v>
      </c>
      <c r="M21" s="20">
        <v>7</v>
      </c>
      <c r="N21" s="5">
        <v>8</v>
      </c>
      <c r="O21" s="5">
        <v>9</v>
      </c>
      <c r="P21" s="5">
        <v>10</v>
      </c>
      <c r="Q21" s="5">
        <v>11</v>
      </c>
      <c r="R21" s="5">
        <v>12</v>
      </c>
      <c r="S21" s="20">
        <v>13</v>
      </c>
      <c r="T21" s="20">
        <v>14</v>
      </c>
      <c r="U21" s="20">
        <v>15</v>
      </c>
      <c r="V21" s="5">
        <v>16</v>
      </c>
      <c r="W21" s="5">
        <v>17</v>
      </c>
      <c r="X21" s="5">
        <v>18</v>
      </c>
      <c r="Y21" s="5">
        <v>19</v>
      </c>
      <c r="Z21" s="20">
        <v>20</v>
      </c>
      <c r="AA21" s="20">
        <v>21</v>
      </c>
      <c r="AB21" s="5">
        <v>22</v>
      </c>
      <c r="AC21" s="5">
        <v>23</v>
      </c>
      <c r="AD21" s="5">
        <v>24</v>
      </c>
      <c r="AE21" s="5">
        <v>25</v>
      </c>
      <c r="AF21" s="5">
        <v>26</v>
      </c>
      <c r="AG21" s="20">
        <v>27</v>
      </c>
      <c r="AH21" s="20">
        <v>28</v>
      </c>
      <c r="AI21" s="5">
        <v>29</v>
      </c>
      <c r="AJ21" s="5">
        <v>30</v>
      </c>
      <c r="AK21" s="9">
        <v>31</v>
      </c>
      <c r="AL21" s="38" t="s">
        <v>14</v>
      </c>
      <c r="AM21" s="39"/>
      <c r="AN21" s="39"/>
      <c r="AO21" s="39"/>
      <c r="AP21" s="40">
        <f t="shared" ref="AP21" si="4">COUNTIF(G23:AK23,"工")+COUNTIF(G23:AK23,"休")+COUNTIFS(G23:AK23,"外",G24:AK24,"作")+COUNTIFS(G23:AK23,"外",G24:AK24,"天")+COUNTIFS(G23:AK23,"外",G24:AK24,"閉")</f>
        <v>31</v>
      </c>
      <c r="AQ21" s="41"/>
    </row>
    <row r="22" spans="1:43" ht="20.25" customHeight="1" x14ac:dyDescent="0.15">
      <c r="A22" s="67"/>
      <c r="B22" s="68"/>
      <c r="C22" s="68"/>
      <c r="D22" s="51" t="s">
        <v>6</v>
      </c>
      <c r="E22" s="52"/>
      <c r="F22" s="53"/>
      <c r="G22" s="7" t="s">
        <v>5</v>
      </c>
      <c r="H22" s="7" t="s">
        <v>0</v>
      </c>
      <c r="I22" s="7" t="s">
        <v>1</v>
      </c>
      <c r="J22" s="7" t="s">
        <v>15</v>
      </c>
      <c r="K22" s="7" t="s">
        <v>2</v>
      </c>
      <c r="L22" s="21" t="s">
        <v>3</v>
      </c>
      <c r="M22" s="21" t="s">
        <v>4</v>
      </c>
      <c r="N22" s="7" t="s">
        <v>5</v>
      </c>
      <c r="O22" s="7" t="s">
        <v>0</v>
      </c>
      <c r="P22" s="7" t="s">
        <v>1</v>
      </c>
      <c r="Q22" s="7" t="s">
        <v>15</v>
      </c>
      <c r="R22" s="7" t="s">
        <v>2</v>
      </c>
      <c r="S22" s="21" t="s">
        <v>3</v>
      </c>
      <c r="T22" s="21" t="s">
        <v>4</v>
      </c>
      <c r="U22" s="21" t="s">
        <v>5</v>
      </c>
      <c r="V22" s="7" t="s">
        <v>0</v>
      </c>
      <c r="W22" s="7" t="s">
        <v>1</v>
      </c>
      <c r="X22" s="7" t="s">
        <v>15</v>
      </c>
      <c r="Y22" s="7" t="s">
        <v>2</v>
      </c>
      <c r="Z22" s="21" t="s">
        <v>3</v>
      </c>
      <c r="AA22" s="21" t="s">
        <v>4</v>
      </c>
      <c r="AB22" s="7" t="s">
        <v>5</v>
      </c>
      <c r="AC22" s="7" t="s">
        <v>0</v>
      </c>
      <c r="AD22" s="7" t="s">
        <v>1</v>
      </c>
      <c r="AE22" s="7" t="s">
        <v>15</v>
      </c>
      <c r="AF22" s="7" t="s">
        <v>2</v>
      </c>
      <c r="AG22" s="21" t="s">
        <v>3</v>
      </c>
      <c r="AH22" s="21" t="s">
        <v>4</v>
      </c>
      <c r="AI22" s="7" t="s">
        <v>5</v>
      </c>
      <c r="AJ22" s="7" t="s">
        <v>0</v>
      </c>
      <c r="AK22" s="7" t="s">
        <v>1</v>
      </c>
      <c r="AL22" s="38" t="s">
        <v>8</v>
      </c>
      <c r="AM22" s="39"/>
      <c r="AN22" s="39"/>
      <c r="AO22" s="39"/>
      <c r="AP22" s="40">
        <f t="shared" ref="AP22" si="5">COUNTIF(G24:AK24,"閉")+COUNTIF(G24:AK24,"天")</f>
        <v>9</v>
      </c>
      <c r="AQ22" s="41"/>
    </row>
    <row r="23" spans="1:43" ht="20.25" customHeight="1" x14ac:dyDescent="0.15">
      <c r="A23" s="67"/>
      <c r="B23" s="68"/>
      <c r="C23" s="68"/>
      <c r="D23" s="51" t="s">
        <v>46</v>
      </c>
      <c r="E23" s="52"/>
      <c r="F23" s="53"/>
      <c r="G23" s="7" t="s">
        <v>30</v>
      </c>
      <c r="H23" s="7" t="s">
        <v>30</v>
      </c>
      <c r="I23" s="7" t="s">
        <v>30</v>
      </c>
      <c r="J23" s="7" t="s">
        <v>30</v>
      </c>
      <c r="K23" s="7" t="s">
        <v>30</v>
      </c>
      <c r="L23" s="7" t="s">
        <v>32</v>
      </c>
      <c r="M23" s="7" t="s">
        <v>32</v>
      </c>
      <c r="N23" s="7" t="s">
        <v>30</v>
      </c>
      <c r="O23" s="7" t="s">
        <v>30</v>
      </c>
      <c r="P23" s="7" t="s">
        <v>30</v>
      </c>
      <c r="Q23" s="7" t="s">
        <v>30</v>
      </c>
      <c r="R23" s="7" t="s">
        <v>30</v>
      </c>
      <c r="S23" s="7" t="s">
        <v>32</v>
      </c>
      <c r="T23" s="7" t="s">
        <v>32</v>
      </c>
      <c r="U23" s="7" t="s">
        <v>32</v>
      </c>
      <c r="V23" s="7" t="s">
        <v>30</v>
      </c>
      <c r="W23" s="7" t="s">
        <v>30</v>
      </c>
      <c r="X23" s="7" t="s">
        <v>30</v>
      </c>
      <c r="Y23" s="7" t="s">
        <v>30</v>
      </c>
      <c r="Z23" s="7" t="s">
        <v>32</v>
      </c>
      <c r="AA23" s="7" t="s">
        <v>32</v>
      </c>
      <c r="AB23" s="7" t="s">
        <v>30</v>
      </c>
      <c r="AC23" s="7" t="s">
        <v>30</v>
      </c>
      <c r="AD23" s="7" t="s">
        <v>30</v>
      </c>
      <c r="AE23" s="7" t="s">
        <v>30</v>
      </c>
      <c r="AF23" s="7" t="s">
        <v>30</v>
      </c>
      <c r="AG23" s="7" t="s">
        <v>32</v>
      </c>
      <c r="AH23" s="7" t="s">
        <v>32</v>
      </c>
      <c r="AI23" s="7" t="s">
        <v>30</v>
      </c>
      <c r="AJ23" s="7" t="s">
        <v>30</v>
      </c>
      <c r="AK23" s="7" t="s">
        <v>30</v>
      </c>
      <c r="AL23" s="38" t="s">
        <v>40</v>
      </c>
      <c r="AM23" s="39"/>
      <c r="AN23" s="39"/>
      <c r="AO23" s="39"/>
      <c r="AP23" s="47">
        <f t="shared" ref="AP23" si="6">AP22/AP21</f>
        <v>0.29032258064516131</v>
      </c>
      <c r="AQ23" s="48"/>
    </row>
    <row r="24" spans="1:43" ht="20.25" customHeight="1" thickBot="1" x14ac:dyDescent="0.2">
      <c r="A24" s="69"/>
      <c r="B24" s="70"/>
      <c r="C24" s="70"/>
      <c r="D24" s="74" t="s">
        <v>47</v>
      </c>
      <c r="E24" s="75"/>
      <c r="F24" s="76"/>
      <c r="G24" s="7" t="s">
        <v>28</v>
      </c>
      <c r="H24" s="7" t="s">
        <v>28</v>
      </c>
      <c r="I24" s="7" t="s">
        <v>28</v>
      </c>
      <c r="J24" s="7" t="s">
        <v>28</v>
      </c>
      <c r="K24" s="7" t="s">
        <v>28</v>
      </c>
      <c r="L24" s="7" t="s">
        <v>29</v>
      </c>
      <c r="M24" s="7" t="s">
        <v>29</v>
      </c>
      <c r="N24" s="7" t="s">
        <v>28</v>
      </c>
      <c r="O24" s="7" t="s">
        <v>28</v>
      </c>
      <c r="P24" s="7" t="s">
        <v>28</v>
      </c>
      <c r="Q24" s="7" t="s">
        <v>28</v>
      </c>
      <c r="R24" s="7" t="s">
        <v>28</v>
      </c>
      <c r="S24" s="7" t="s">
        <v>29</v>
      </c>
      <c r="T24" s="7" t="s">
        <v>29</v>
      </c>
      <c r="U24" s="7" t="s">
        <v>29</v>
      </c>
      <c r="V24" s="7" t="s">
        <v>28</v>
      </c>
      <c r="W24" s="7" t="s">
        <v>28</v>
      </c>
      <c r="X24" s="7" t="s">
        <v>28</v>
      </c>
      <c r="Y24" s="7" t="s">
        <v>28</v>
      </c>
      <c r="Z24" s="7" t="s">
        <v>29</v>
      </c>
      <c r="AA24" s="7" t="s">
        <v>29</v>
      </c>
      <c r="AB24" s="7" t="s">
        <v>28</v>
      </c>
      <c r="AC24" s="7" t="s">
        <v>28</v>
      </c>
      <c r="AD24" s="7" t="s">
        <v>28</v>
      </c>
      <c r="AE24" s="7" t="s">
        <v>28</v>
      </c>
      <c r="AF24" s="7" t="s">
        <v>28</v>
      </c>
      <c r="AG24" s="7" t="s">
        <v>29</v>
      </c>
      <c r="AH24" s="7" t="s">
        <v>29</v>
      </c>
      <c r="AI24" s="11" t="s">
        <v>28</v>
      </c>
      <c r="AJ24" s="11" t="s">
        <v>28</v>
      </c>
      <c r="AK24" s="12" t="s">
        <v>28</v>
      </c>
      <c r="AL24" s="45" t="s">
        <v>64</v>
      </c>
      <c r="AM24" s="46"/>
      <c r="AN24" s="46"/>
      <c r="AO24" s="46"/>
      <c r="AP24" s="49">
        <f t="shared" ref="AP24" si="7">COUNTIFS(G22:AK22,"土",G24:AK24,"作")+COUNTIFS(G22:AK22,"土",G24:AK24,"天")+COUNTIFS(G22:AK22,"土",G24:AK24,"閉")+COUNTIFS(G22:AK22,"日",G24:AK24,"作")+COUNTIFS(G22:AK22,"日",G24:AK24,"天")+COUNTIFS(G22:AK22,"日",G24:AK24,"閉")</f>
        <v>8</v>
      </c>
      <c r="AQ24" s="50"/>
    </row>
    <row r="25" spans="1:43" ht="20.25" customHeight="1" x14ac:dyDescent="0.15">
      <c r="A25" s="65" t="s">
        <v>20</v>
      </c>
      <c r="B25" s="66"/>
      <c r="C25" s="66"/>
      <c r="D25" s="71" t="s">
        <v>7</v>
      </c>
      <c r="E25" s="72"/>
      <c r="F25" s="73"/>
      <c r="G25" s="5">
        <v>1</v>
      </c>
      <c r="H25" s="5">
        <v>2</v>
      </c>
      <c r="I25" s="22">
        <v>3</v>
      </c>
      <c r="J25" s="22">
        <v>4</v>
      </c>
      <c r="K25" s="5">
        <v>5</v>
      </c>
      <c r="L25" s="5">
        <v>6</v>
      </c>
      <c r="M25" s="5">
        <v>7</v>
      </c>
      <c r="N25" s="5">
        <v>8</v>
      </c>
      <c r="O25" s="5">
        <v>9</v>
      </c>
      <c r="P25" s="22">
        <v>10</v>
      </c>
      <c r="Q25" s="22">
        <v>11</v>
      </c>
      <c r="R25" s="22">
        <v>12</v>
      </c>
      <c r="S25" s="5">
        <v>13</v>
      </c>
      <c r="T25" s="5">
        <v>14</v>
      </c>
      <c r="U25" s="5">
        <v>15</v>
      </c>
      <c r="V25" s="5">
        <v>16</v>
      </c>
      <c r="W25" s="22">
        <v>17</v>
      </c>
      <c r="X25" s="22">
        <v>18</v>
      </c>
      <c r="Y25" s="5">
        <v>19</v>
      </c>
      <c r="Z25" s="5">
        <v>20</v>
      </c>
      <c r="AA25" s="5">
        <v>21</v>
      </c>
      <c r="AB25" s="5">
        <v>22</v>
      </c>
      <c r="AC25" s="5">
        <v>23</v>
      </c>
      <c r="AD25" s="22">
        <v>24</v>
      </c>
      <c r="AE25" s="22">
        <v>25</v>
      </c>
      <c r="AF25" s="5">
        <v>26</v>
      </c>
      <c r="AG25" s="5">
        <v>27</v>
      </c>
      <c r="AH25" s="5">
        <v>28</v>
      </c>
      <c r="AI25" s="6">
        <v>29</v>
      </c>
      <c r="AJ25" s="6">
        <v>30</v>
      </c>
      <c r="AK25" s="24">
        <v>31</v>
      </c>
      <c r="AL25" s="38" t="s">
        <v>14</v>
      </c>
      <c r="AM25" s="39"/>
      <c r="AN25" s="39"/>
      <c r="AO25" s="39"/>
      <c r="AP25" s="40">
        <f t="shared" ref="AP25" si="8">COUNTIF(G27:AK27,"工")+COUNTIF(G27:AK27,"休")+COUNTIFS(G27:AK27,"外",G28:AK28,"作")+COUNTIFS(G27:AK27,"外",G28:AK28,"天")+COUNTIFS(G27:AK27,"外",G28:AK28,"閉")</f>
        <v>28</v>
      </c>
      <c r="AQ25" s="41"/>
    </row>
    <row r="26" spans="1:43" ht="20.25" customHeight="1" x14ac:dyDescent="0.15">
      <c r="A26" s="67"/>
      <c r="B26" s="68"/>
      <c r="C26" s="68"/>
      <c r="D26" s="51" t="s">
        <v>6</v>
      </c>
      <c r="E26" s="52"/>
      <c r="F26" s="53"/>
      <c r="G26" s="7" t="s">
        <v>15</v>
      </c>
      <c r="H26" s="7" t="s">
        <v>2</v>
      </c>
      <c r="I26" s="23" t="s">
        <v>3</v>
      </c>
      <c r="J26" s="23" t="s">
        <v>4</v>
      </c>
      <c r="K26" s="7" t="s">
        <v>5</v>
      </c>
      <c r="L26" s="7" t="s">
        <v>0</v>
      </c>
      <c r="M26" s="7" t="s">
        <v>1</v>
      </c>
      <c r="N26" s="7" t="s">
        <v>15</v>
      </c>
      <c r="O26" s="7" t="s">
        <v>2</v>
      </c>
      <c r="P26" s="23" t="s">
        <v>3</v>
      </c>
      <c r="Q26" s="23" t="s">
        <v>4</v>
      </c>
      <c r="R26" s="23" t="s">
        <v>5</v>
      </c>
      <c r="S26" s="7" t="s">
        <v>0</v>
      </c>
      <c r="T26" s="7" t="s">
        <v>1</v>
      </c>
      <c r="U26" s="7" t="s">
        <v>15</v>
      </c>
      <c r="V26" s="7" t="s">
        <v>2</v>
      </c>
      <c r="W26" s="23" t="s">
        <v>3</v>
      </c>
      <c r="X26" s="23" t="s">
        <v>4</v>
      </c>
      <c r="Y26" s="7" t="s">
        <v>5</v>
      </c>
      <c r="Z26" s="7" t="s">
        <v>0</v>
      </c>
      <c r="AA26" s="7" t="s">
        <v>1</v>
      </c>
      <c r="AB26" s="7" t="s">
        <v>15</v>
      </c>
      <c r="AC26" s="7" t="s">
        <v>2</v>
      </c>
      <c r="AD26" s="23" t="s">
        <v>3</v>
      </c>
      <c r="AE26" s="23" t="s">
        <v>4</v>
      </c>
      <c r="AF26" s="7" t="s">
        <v>5</v>
      </c>
      <c r="AG26" s="7" t="s">
        <v>0</v>
      </c>
      <c r="AH26" s="7" t="s">
        <v>1</v>
      </c>
      <c r="AI26" s="7" t="s">
        <v>15</v>
      </c>
      <c r="AJ26" s="7" t="s">
        <v>2</v>
      </c>
      <c r="AK26" s="23" t="s">
        <v>3</v>
      </c>
      <c r="AL26" s="38" t="s">
        <v>8</v>
      </c>
      <c r="AM26" s="39"/>
      <c r="AN26" s="39"/>
      <c r="AO26" s="39"/>
      <c r="AP26" s="40">
        <f t="shared" ref="AP26" si="9">COUNTIF(G28:AK28,"閉")+COUNTIF(G28:AK28,"天")</f>
        <v>11</v>
      </c>
      <c r="AQ26" s="41"/>
    </row>
    <row r="27" spans="1:43" ht="20.25" customHeight="1" x14ac:dyDescent="0.15">
      <c r="A27" s="67"/>
      <c r="B27" s="68"/>
      <c r="C27" s="68"/>
      <c r="D27" s="51" t="s">
        <v>46</v>
      </c>
      <c r="E27" s="52"/>
      <c r="F27" s="53"/>
      <c r="G27" s="7" t="s">
        <v>30</v>
      </c>
      <c r="H27" s="7" t="s">
        <v>30</v>
      </c>
      <c r="I27" s="7" t="s">
        <v>32</v>
      </c>
      <c r="J27" s="7" t="s">
        <v>32</v>
      </c>
      <c r="K27" s="7" t="s">
        <v>30</v>
      </c>
      <c r="L27" s="7" t="s">
        <v>30</v>
      </c>
      <c r="M27" s="7" t="s">
        <v>30</v>
      </c>
      <c r="N27" s="7" t="s">
        <v>30</v>
      </c>
      <c r="O27" s="7" t="s">
        <v>30</v>
      </c>
      <c r="P27" s="7" t="s">
        <v>32</v>
      </c>
      <c r="Q27" s="7" t="s">
        <v>32</v>
      </c>
      <c r="R27" s="7" t="s">
        <v>32</v>
      </c>
      <c r="S27" s="7" t="s">
        <v>63</v>
      </c>
      <c r="T27" s="7" t="s">
        <v>63</v>
      </c>
      <c r="U27" s="7" t="s">
        <v>63</v>
      </c>
      <c r="V27" s="7" t="s">
        <v>30</v>
      </c>
      <c r="W27" s="7" t="s">
        <v>32</v>
      </c>
      <c r="X27" s="7" t="s">
        <v>32</v>
      </c>
      <c r="Y27" s="7" t="s">
        <v>30</v>
      </c>
      <c r="Z27" s="7" t="s">
        <v>30</v>
      </c>
      <c r="AA27" s="7" t="s">
        <v>30</v>
      </c>
      <c r="AB27" s="7" t="s">
        <v>30</v>
      </c>
      <c r="AC27" s="7" t="s">
        <v>30</v>
      </c>
      <c r="AD27" s="7" t="s">
        <v>32</v>
      </c>
      <c r="AE27" s="7" t="s">
        <v>32</v>
      </c>
      <c r="AF27" s="7" t="s">
        <v>30</v>
      </c>
      <c r="AG27" s="7" t="s">
        <v>30</v>
      </c>
      <c r="AH27" s="7" t="s">
        <v>30</v>
      </c>
      <c r="AI27" s="7" t="s">
        <v>30</v>
      </c>
      <c r="AJ27" s="7" t="s">
        <v>30</v>
      </c>
      <c r="AK27" s="7" t="s">
        <v>32</v>
      </c>
      <c r="AL27" s="38" t="s">
        <v>40</v>
      </c>
      <c r="AM27" s="39"/>
      <c r="AN27" s="39"/>
      <c r="AO27" s="39"/>
      <c r="AP27" s="47">
        <f t="shared" ref="AP27" si="10">AP26/AP25</f>
        <v>0.39285714285714285</v>
      </c>
      <c r="AQ27" s="48"/>
    </row>
    <row r="28" spans="1:43" ht="20.25" customHeight="1" thickBot="1" x14ac:dyDescent="0.2">
      <c r="A28" s="69"/>
      <c r="B28" s="70"/>
      <c r="C28" s="70"/>
      <c r="D28" s="74" t="s">
        <v>47</v>
      </c>
      <c r="E28" s="75"/>
      <c r="F28" s="76"/>
      <c r="G28" s="7" t="s">
        <v>28</v>
      </c>
      <c r="H28" s="7" t="s">
        <v>28</v>
      </c>
      <c r="I28" s="7" t="s">
        <v>29</v>
      </c>
      <c r="J28" s="7" t="s">
        <v>29</v>
      </c>
      <c r="K28" s="7" t="s">
        <v>28</v>
      </c>
      <c r="L28" s="7" t="s">
        <v>28</v>
      </c>
      <c r="M28" s="7" t="s">
        <v>28</v>
      </c>
      <c r="N28" s="7" t="s">
        <v>28</v>
      </c>
      <c r="O28" s="7" t="s">
        <v>28</v>
      </c>
      <c r="P28" s="7" t="s">
        <v>29</v>
      </c>
      <c r="Q28" s="7" t="s">
        <v>29</v>
      </c>
      <c r="R28" s="7" t="s">
        <v>29</v>
      </c>
      <c r="S28" s="7"/>
      <c r="T28" s="7"/>
      <c r="U28" s="7"/>
      <c r="V28" s="7" t="s">
        <v>29</v>
      </c>
      <c r="W28" s="7" t="s">
        <v>29</v>
      </c>
      <c r="X28" s="7" t="s">
        <v>29</v>
      </c>
      <c r="Y28" s="7" t="s">
        <v>28</v>
      </c>
      <c r="Z28" s="7" t="s">
        <v>28</v>
      </c>
      <c r="AA28" s="7" t="s">
        <v>28</v>
      </c>
      <c r="AB28" s="7" t="s">
        <v>28</v>
      </c>
      <c r="AC28" s="7" t="s">
        <v>28</v>
      </c>
      <c r="AD28" s="7" t="s">
        <v>29</v>
      </c>
      <c r="AE28" s="7" t="s">
        <v>29</v>
      </c>
      <c r="AF28" s="7" t="s">
        <v>28</v>
      </c>
      <c r="AG28" s="7" t="s">
        <v>28</v>
      </c>
      <c r="AH28" s="7" t="s">
        <v>28</v>
      </c>
      <c r="AI28" s="11" t="s">
        <v>28</v>
      </c>
      <c r="AJ28" s="11" t="s">
        <v>28</v>
      </c>
      <c r="AK28" s="12" t="s">
        <v>29</v>
      </c>
      <c r="AL28" s="45" t="s">
        <v>64</v>
      </c>
      <c r="AM28" s="46"/>
      <c r="AN28" s="46"/>
      <c r="AO28" s="46"/>
      <c r="AP28" s="49">
        <f t="shared" ref="AP28" si="11">COUNTIFS(G26:AK26,"土",G28:AK28,"作")+COUNTIFS(G26:AK26,"土",G28:AK28,"天")+COUNTIFS(G26:AK26,"土",G28:AK28,"閉")+COUNTIFS(G26:AK26,"日",G28:AK28,"作")+COUNTIFS(G26:AK26,"日",G28:AK28,"天")+COUNTIFS(G26:AK26,"日",G28:AK28,"閉")</f>
        <v>9</v>
      </c>
      <c r="AQ28" s="50"/>
    </row>
    <row r="29" spans="1:43" ht="20.25" customHeight="1" x14ac:dyDescent="0.15">
      <c r="A29" s="65" t="s">
        <v>21</v>
      </c>
      <c r="B29" s="66"/>
      <c r="C29" s="66"/>
      <c r="D29" s="71" t="s">
        <v>7</v>
      </c>
      <c r="E29" s="72"/>
      <c r="F29" s="73"/>
      <c r="G29" s="22">
        <v>1</v>
      </c>
      <c r="H29" s="5">
        <v>2</v>
      </c>
      <c r="I29" s="5">
        <v>3</v>
      </c>
      <c r="J29" s="5">
        <v>4</v>
      </c>
      <c r="K29" s="5">
        <v>5</v>
      </c>
      <c r="L29" s="5">
        <v>6</v>
      </c>
      <c r="M29" s="22">
        <v>7</v>
      </c>
      <c r="N29" s="22">
        <v>8</v>
      </c>
      <c r="O29" s="5">
        <v>9</v>
      </c>
      <c r="P29" s="5">
        <v>10</v>
      </c>
      <c r="Q29" s="5">
        <v>11</v>
      </c>
      <c r="R29" s="5">
        <v>12</v>
      </c>
      <c r="S29" s="5">
        <v>13</v>
      </c>
      <c r="T29" s="22">
        <v>14</v>
      </c>
      <c r="U29" s="22">
        <v>15</v>
      </c>
      <c r="V29" s="22">
        <v>16</v>
      </c>
      <c r="W29" s="5">
        <v>17</v>
      </c>
      <c r="X29" s="5">
        <v>18</v>
      </c>
      <c r="Y29" s="5">
        <v>19</v>
      </c>
      <c r="Z29" s="5">
        <v>20</v>
      </c>
      <c r="AA29" s="22">
        <v>21</v>
      </c>
      <c r="AB29" s="22">
        <v>22</v>
      </c>
      <c r="AC29" s="22">
        <v>23</v>
      </c>
      <c r="AD29" s="5">
        <v>24</v>
      </c>
      <c r="AE29" s="5">
        <v>25</v>
      </c>
      <c r="AF29" s="5">
        <v>26</v>
      </c>
      <c r="AG29" s="5">
        <v>27</v>
      </c>
      <c r="AH29" s="22">
        <v>28</v>
      </c>
      <c r="AI29" s="25">
        <v>29</v>
      </c>
      <c r="AJ29" s="6">
        <v>30</v>
      </c>
      <c r="AK29" s="9"/>
      <c r="AL29" s="38" t="s">
        <v>14</v>
      </c>
      <c r="AM29" s="39"/>
      <c r="AN29" s="39"/>
      <c r="AO29" s="39"/>
      <c r="AP29" s="40">
        <f t="shared" ref="AP29" si="12">COUNTIF(G31:AK31,"工")+COUNTIF(G31:AK31,"休")+COUNTIFS(G31:AK31,"外",G32:AK32,"作")+COUNTIFS(G31:AK31,"外",G32:AK32,"天")+COUNTIFS(G31:AK31,"外",G32:AK32,"閉")</f>
        <v>30</v>
      </c>
      <c r="AQ29" s="41"/>
    </row>
    <row r="30" spans="1:43" ht="20.25" customHeight="1" x14ac:dyDescent="0.15">
      <c r="A30" s="67"/>
      <c r="B30" s="68"/>
      <c r="C30" s="68"/>
      <c r="D30" s="51" t="s">
        <v>6</v>
      </c>
      <c r="E30" s="52"/>
      <c r="F30" s="53"/>
      <c r="G30" s="23" t="s">
        <v>4</v>
      </c>
      <c r="H30" s="7" t="s">
        <v>5</v>
      </c>
      <c r="I30" s="7" t="s">
        <v>0</v>
      </c>
      <c r="J30" s="7" t="s">
        <v>1</v>
      </c>
      <c r="K30" s="7" t="s">
        <v>15</v>
      </c>
      <c r="L30" s="7" t="s">
        <v>2</v>
      </c>
      <c r="M30" s="23" t="s">
        <v>3</v>
      </c>
      <c r="N30" s="23" t="s">
        <v>4</v>
      </c>
      <c r="O30" s="7" t="s">
        <v>5</v>
      </c>
      <c r="P30" s="7" t="s">
        <v>0</v>
      </c>
      <c r="Q30" s="7" t="s">
        <v>1</v>
      </c>
      <c r="R30" s="7" t="s">
        <v>15</v>
      </c>
      <c r="S30" s="7" t="s">
        <v>2</v>
      </c>
      <c r="T30" s="23" t="s">
        <v>3</v>
      </c>
      <c r="U30" s="23" t="s">
        <v>4</v>
      </c>
      <c r="V30" s="23" t="s">
        <v>5</v>
      </c>
      <c r="W30" s="7" t="s">
        <v>0</v>
      </c>
      <c r="X30" s="7" t="s">
        <v>1</v>
      </c>
      <c r="Y30" s="7" t="s">
        <v>15</v>
      </c>
      <c r="Z30" s="7" t="s">
        <v>2</v>
      </c>
      <c r="AA30" s="23" t="s">
        <v>3</v>
      </c>
      <c r="AB30" s="23" t="s">
        <v>4</v>
      </c>
      <c r="AC30" s="23" t="s">
        <v>5</v>
      </c>
      <c r="AD30" s="7" t="s">
        <v>0</v>
      </c>
      <c r="AE30" s="7" t="s">
        <v>1</v>
      </c>
      <c r="AF30" s="7" t="s">
        <v>15</v>
      </c>
      <c r="AG30" s="7" t="s">
        <v>2</v>
      </c>
      <c r="AH30" s="23" t="s">
        <v>3</v>
      </c>
      <c r="AI30" s="23" t="s">
        <v>4</v>
      </c>
      <c r="AJ30" s="7" t="s">
        <v>5</v>
      </c>
      <c r="AK30" s="8"/>
      <c r="AL30" s="38" t="s">
        <v>8</v>
      </c>
      <c r="AM30" s="39"/>
      <c r="AN30" s="39"/>
      <c r="AO30" s="39"/>
      <c r="AP30" s="40">
        <f t="shared" ref="AP30" si="13">COUNTIF(G32:AK32,"閉")+COUNTIF(G32:AK32,"天")</f>
        <v>11</v>
      </c>
      <c r="AQ30" s="41"/>
    </row>
    <row r="31" spans="1:43" ht="20.25" customHeight="1" x14ac:dyDescent="0.15">
      <c r="A31" s="67"/>
      <c r="B31" s="68"/>
      <c r="C31" s="68"/>
      <c r="D31" s="51" t="s">
        <v>46</v>
      </c>
      <c r="E31" s="52"/>
      <c r="F31" s="53"/>
      <c r="G31" s="7" t="s">
        <v>32</v>
      </c>
      <c r="H31" s="7" t="s">
        <v>30</v>
      </c>
      <c r="I31" s="7" t="s">
        <v>30</v>
      </c>
      <c r="J31" s="7" t="s">
        <v>30</v>
      </c>
      <c r="K31" s="7" t="s">
        <v>30</v>
      </c>
      <c r="L31" s="7" t="s">
        <v>30</v>
      </c>
      <c r="M31" s="7" t="s">
        <v>32</v>
      </c>
      <c r="N31" s="7" t="s">
        <v>32</v>
      </c>
      <c r="O31" s="7" t="s">
        <v>30</v>
      </c>
      <c r="P31" s="7" t="s">
        <v>30</v>
      </c>
      <c r="Q31" s="7" t="s">
        <v>30</v>
      </c>
      <c r="R31" s="7" t="s">
        <v>30</v>
      </c>
      <c r="S31" s="7" t="s">
        <v>30</v>
      </c>
      <c r="T31" s="7" t="s">
        <v>32</v>
      </c>
      <c r="U31" s="7" t="s">
        <v>32</v>
      </c>
      <c r="V31" s="7" t="s">
        <v>32</v>
      </c>
      <c r="W31" s="7" t="s">
        <v>30</v>
      </c>
      <c r="X31" s="7" t="s">
        <v>30</v>
      </c>
      <c r="Y31" s="7" t="s">
        <v>30</v>
      </c>
      <c r="Z31" s="7" t="s">
        <v>30</v>
      </c>
      <c r="AA31" s="7" t="s">
        <v>32</v>
      </c>
      <c r="AB31" s="7" t="s">
        <v>32</v>
      </c>
      <c r="AC31" s="7" t="s">
        <v>32</v>
      </c>
      <c r="AD31" s="7" t="s">
        <v>30</v>
      </c>
      <c r="AE31" s="7" t="s">
        <v>30</v>
      </c>
      <c r="AF31" s="7" t="s">
        <v>30</v>
      </c>
      <c r="AG31" s="7" t="s">
        <v>30</v>
      </c>
      <c r="AH31" s="7" t="s">
        <v>32</v>
      </c>
      <c r="AI31" s="7" t="s">
        <v>32</v>
      </c>
      <c r="AJ31" s="7" t="s">
        <v>30</v>
      </c>
      <c r="AK31" s="7"/>
      <c r="AL31" s="38" t="s">
        <v>40</v>
      </c>
      <c r="AM31" s="39"/>
      <c r="AN31" s="39"/>
      <c r="AO31" s="39"/>
      <c r="AP31" s="47">
        <f t="shared" ref="AP31" si="14">AP30/AP29</f>
        <v>0.36666666666666664</v>
      </c>
      <c r="AQ31" s="48"/>
    </row>
    <row r="32" spans="1:43" ht="20.25" customHeight="1" thickBot="1" x14ac:dyDescent="0.2">
      <c r="A32" s="69"/>
      <c r="B32" s="70"/>
      <c r="C32" s="70"/>
      <c r="D32" s="74" t="s">
        <v>47</v>
      </c>
      <c r="E32" s="75"/>
      <c r="F32" s="76"/>
      <c r="G32" s="7" t="s">
        <v>29</v>
      </c>
      <c r="H32" s="7" t="s">
        <v>28</v>
      </c>
      <c r="I32" s="7" t="s">
        <v>28</v>
      </c>
      <c r="J32" s="7" t="s">
        <v>28</v>
      </c>
      <c r="K32" s="7" t="s">
        <v>28</v>
      </c>
      <c r="L32" s="7" t="s">
        <v>28</v>
      </c>
      <c r="M32" s="7" t="s">
        <v>29</v>
      </c>
      <c r="N32" s="7" t="s">
        <v>29</v>
      </c>
      <c r="O32" s="7" t="s">
        <v>28</v>
      </c>
      <c r="P32" s="7" t="s">
        <v>28</v>
      </c>
      <c r="Q32" s="7" t="s">
        <v>28</v>
      </c>
      <c r="R32" s="7" t="s">
        <v>28</v>
      </c>
      <c r="S32" s="7" t="s">
        <v>28</v>
      </c>
      <c r="T32" s="7" t="s">
        <v>29</v>
      </c>
      <c r="U32" s="7" t="s">
        <v>29</v>
      </c>
      <c r="V32" s="7" t="s">
        <v>29</v>
      </c>
      <c r="W32" s="7" t="s">
        <v>28</v>
      </c>
      <c r="X32" s="7" t="s">
        <v>28</v>
      </c>
      <c r="Y32" s="7" t="s">
        <v>28</v>
      </c>
      <c r="Z32" s="7" t="s">
        <v>28</v>
      </c>
      <c r="AA32" s="7" t="s">
        <v>29</v>
      </c>
      <c r="AB32" s="7" t="s">
        <v>29</v>
      </c>
      <c r="AC32" s="7" t="s">
        <v>29</v>
      </c>
      <c r="AD32" s="7" t="s">
        <v>28</v>
      </c>
      <c r="AE32" s="7" t="s">
        <v>28</v>
      </c>
      <c r="AF32" s="7" t="s">
        <v>28</v>
      </c>
      <c r="AG32" s="7" t="s">
        <v>28</v>
      </c>
      <c r="AH32" s="7" t="s">
        <v>29</v>
      </c>
      <c r="AI32" s="11" t="s">
        <v>29</v>
      </c>
      <c r="AJ32" s="11" t="s">
        <v>28</v>
      </c>
      <c r="AK32" s="12"/>
      <c r="AL32" s="45" t="s">
        <v>64</v>
      </c>
      <c r="AM32" s="46"/>
      <c r="AN32" s="46"/>
      <c r="AO32" s="46"/>
      <c r="AP32" s="49">
        <f t="shared" ref="AP32" si="15">COUNTIFS(G30:AK30,"土",G32:AK32,"作")+COUNTIFS(G30:AK30,"土",G32:AK32,"天")+COUNTIFS(G30:AK30,"土",G32:AK32,"閉")+COUNTIFS(G30:AK30,"日",G32:AK32,"作")+COUNTIFS(G30:AK30,"日",G32:AK32,"天")+COUNTIFS(G30:AK30,"日",G32:AK32,"閉")</f>
        <v>9</v>
      </c>
      <c r="AQ32" s="50"/>
    </row>
    <row r="33" spans="1:43" ht="20.25" customHeight="1" x14ac:dyDescent="0.15">
      <c r="A33" s="65" t="s">
        <v>22</v>
      </c>
      <c r="B33" s="66"/>
      <c r="C33" s="66"/>
      <c r="D33" s="71" t="s">
        <v>7</v>
      </c>
      <c r="E33" s="72"/>
      <c r="F33" s="73"/>
      <c r="G33" s="5">
        <v>1</v>
      </c>
      <c r="H33" s="5">
        <v>2</v>
      </c>
      <c r="I33" s="5">
        <v>3</v>
      </c>
      <c r="J33" s="5">
        <v>4</v>
      </c>
      <c r="K33" s="22">
        <v>5</v>
      </c>
      <c r="L33" s="22">
        <v>6</v>
      </c>
      <c r="M33" s="5">
        <v>7</v>
      </c>
      <c r="N33" s="5">
        <v>8</v>
      </c>
      <c r="O33" s="5">
        <v>9</v>
      </c>
      <c r="P33" s="5">
        <v>10</v>
      </c>
      <c r="Q33" s="5">
        <v>11</v>
      </c>
      <c r="R33" s="22">
        <v>12</v>
      </c>
      <c r="S33" s="22">
        <v>13</v>
      </c>
      <c r="T33" s="22">
        <v>14</v>
      </c>
      <c r="U33" s="5">
        <v>15</v>
      </c>
      <c r="V33" s="5">
        <v>16</v>
      </c>
      <c r="W33" s="5">
        <v>17</v>
      </c>
      <c r="X33" s="5">
        <v>18</v>
      </c>
      <c r="Y33" s="22">
        <v>19</v>
      </c>
      <c r="Z33" s="22">
        <v>20</v>
      </c>
      <c r="AA33" s="5">
        <v>21</v>
      </c>
      <c r="AB33" s="5">
        <v>22</v>
      </c>
      <c r="AC33" s="5">
        <v>23</v>
      </c>
      <c r="AD33" s="5">
        <v>24</v>
      </c>
      <c r="AE33" s="5">
        <v>25</v>
      </c>
      <c r="AF33" s="22">
        <v>26</v>
      </c>
      <c r="AG33" s="22">
        <v>27</v>
      </c>
      <c r="AH33" s="5">
        <v>28</v>
      </c>
      <c r="AI33" s="6">
        <v>29</v>
      </c>
      <c r="AJ33" s="6">
        <v>30</v>
      </c>
      <c r="AK33" s="13">
        <v>31</v>
      </c>
      <c r="AL33" s="38" t="s">
        <v>14</v>
      </c>
      <c r="AM33" s="39"/>
      <c r="AN33" s="39"/>
      <c r="AO33" s="39"/>
      <c r="AP33" s="40">
        <f t="shared" ref="AP33" si="16">COUNTIF(G35:AK35,"工")+COUNTIF(G35:AK35,"休")+COUNTIFS(G35:AK35,"外",G36:AK36,"作")+COUNTIFS(G35:AK35,"外",G36:AK36,"天")+COUNTIFS(G35:AK35,"外",G36:AK36,"閉")</f>
        <v>31</v>
      </c>
      <c r="AQ33" s="41"/>
    </row>
    <row r="34" spans="1:43" ht="20.25" customHeight="1" x14ac:dyDescent="0.15">
      <c r="A34" s="67"/>
      <c r="B34" s="68"/>
      <c r="C34" s="68"/>
      <c r="D34" s="51" t="s">
        <v>6</v>
      </c>
      <c r="E34" s="52"/>
      <c r="F34" s="53"/>
      <c r="G34" s="7" t="s">
        <v>0</v>
      </c>
      <c r="H34" s="7" t="s">
        <v>1</v>
      </c>
      <c r="I34" s="7" t="s">
        <v>15</v>
      </c>
      <c r="J34" s="7" t="s">
        <v>2</v>
      </c>
      <c r="K34" s="23" t="s">
        <v>3</v>
      </c>
      <c r="L34" s="23" t="s">
        <v>4</v>
      </c>
      <c r="M34" s="7" t="s">
        <v>5</v>
      </c>
      <c r="N34" s="7" t="s">
        <v>0</v>
      </c>
      <c r="O34" s="7" t="s">
        <v>1</v>
      </c>
      <c r="P34" s="7" t="s">
        <v>15</v>
      </c>
      <c r="Q34" s="7" t="s">
        <v>2</v>
      </c>
      <c r="R34" s="23" t="s">
        <v>3</v>
      </c>
      <c r="S34" s="23" t="s">
        <v>4</v>
      </c>
      <c r="T34" s="23" t="s">
        <v>5</v>
      </c>
      <c r="U34" s="7" t="s">
        <v>0</v>
      </c>
      <c r="V34" s="7" t="s">
        <v>1</v>
      </c>
      <c r="W34" s="7" t="s">
        <v>15</v>
      </c>
      <c r="X34" s="7" t="s">
        <v>2</v>
      </c>
      <c r="Y34" s="23" t="s">
        <v>3</v>
      </c>
      <c r="Z34" s="23" t="s">
        <v>4</v>
      </c>
      <c r="AA34" s="7" t="s">
        <v>5</v>
      </c>
      <c r="AB34" s="7" t="s">
        <v>0</v>
      </c>
      <c r="AC34" s="7" t="s">
        <v>1</v>
      </c>
      <c r="AD34" s="7" t="s">
        <v>15</v>
      </c>
      <c r="AE34" s="7" t="s">
        <v>2</v>
      </c>
      <c r="AF34" s="23" t="s">
        <v>3</v>
      </c>
      <c r="AG34" s="23" t="s">
        <v>4</v>
      </c>
      <c r="AH34" s="7" t="s">
        <v>5</v>
      </c>
      <c r="AI34" s="7" t="s">
        <v>0</v>
      </c>
      <c r="AJ34" s="7" t="s">
        <v>1</v>
      </c>
      <c r="AK34" s="7" t="s">
        <v>15</v>
      </c>
      <c r="AL34" s="38" t="s">
        <v>8</v>
      </c>
      <c r="AM34" s="39"/>
      <c r="AN34" s="39"/>
      <c r="AO34" s="39"/>
      <c r="AP34" s="40">
        <f t="shared" ref="AP34" si="17">COUNTIF(G36:AK36,"閉")+COUNTIF(G36:AK36,"天")</f>
        <v>9</v>
      </c>
      <c r="AQ34" s="41"/>
    </row>
    <row r="35" spans="1:43" ht="20.25" customHeight="1" x14ac:dyDescent="0.15">
      <c r="A35" s="67"/>
      <c r="B35" s="68"/>
      <c r="C35" s="68"/>
      <c r="D35" s="51" t="s">
        <v>46</v>
      </c>
      <c r="E35" s="52"/>
      <c r="F35" s="53"/>
      <c r="G35" s="7" t="s">
        <v>30</v>
      </c>
      <c r="H35" s="7" t="s">
        <v>30</v>
      </c>
      <c r="I35" s="7" t="s">
        <v>30</v>
      </c>
      <c r="J35" s="7" t="s">
        <v>30</v>
      </c>
      <c r="K35" s="7" t="s">
        <v>32</v>
      </c>
      <c r="L35" s="7" t="s">
        <v>32</v>
      </c>
      <c r="M35" s="7" t="s">
        <v>30</v>
      </c>
      <c r="N35" s="7" t="s">
        <v>30</v>
      </c>
      <c r="O35" s="7" t="s">
        <v>30</v>
      </c>
      <c r="P35" s="7" t="s">
        <v>30</v>
      </c>
      <c r="Q35" s="7" t="s">
        <v>30</v>
      </c>
      <c r="R35" s="7" t="s">
        <v>32</v>
      </c>
      <c r="S35" s="7" t="s">
        <v>32</v>
      </c>
      <c r="T35" s="7" t="s">
        <v>32</v>
      </c>
      <c r="U35" s="7" t="s">
        <v>30</v>
      </c>
      <c r="V35" s="7" t="s">
        <v>30</v>
      </c>
      <c r="W35" s="7" t="s">
        <v>30</v>
      </c>
      <c r="X35" s="7" t="s">
        <v>30</v>
      </c>
      <c r="Y35" s="7" t="s">
        <v>32</v>
      </c>
      <c r="Z35" s="7" t="s">
        <v>32</v>
      </c>
      <c r="AA35" s="7" t="s">
        <v>30</v>
      </c>
      <c r="AB35" s="7" t="s">
        <v>30</v>
      </c>
      <c r="AC35" s="7" t="s">
        <v>30</v>
      </c>
      <c r="AD35" s="7" t="s">
        <v>30</v>
      </c>
      <c r="AE35" s="7" t="s">
        <v>30</v>
      </c>
      <c r="AF35" s="7" t="s">
        <v>32</v>
      </c>
      <c r="AG35" s="7" t="s">
        <v>32</v>
      </c>
      <c r="AH35" s="7" t="s">
        <v>30</v>
      </c>
      <c r="AI35" s="7" t="s">
        <v>30</v>
      </c>
      <c r="AJ35" s="7" t="s">
        <v>30</v>
      </c>
      <c r="AK35" s="7" t="s">
        <v>30</v>
      </c>
      <c r="AL35" s="38" t="s">
        <v>40</v>
      </c>
      <c r="AM35" s="39"/>
      <c r="AN35" s="39"/>
      <c r="AO35" s="39"/>
      <c r="AP35" s="47">
        <f t="shared" ref="AP35" si="18">AP34/AP33</f>
        <v>0.29032258064516131</v>
      </c>
      <c r="AQ35" s="48"/>
    </row>
    <row r="36" spans="1:43" ht="20.25" customHeight="1" thickBot="1" x14ac:dyDescent="0.2">
      <c r="A36" s="69"/>
      <c r="B36" s="70"/>
      <c r="C36" s="70"/>
      <c r="D36" s="74" t="s">
        <v>47</v>
      </c>
      <c r="E36" s="75"/>
      <c r="F36" s="76"/>
      <c r="G36" s="7" t="s">
        <v>28</v>
      </c>
      <c r="H36" s="7" t="s">
        <v>28</v>
      </c>
      <c r="I36" s="7" t="s">
        <v>28</v>
      </c>
      <c r="J36" s="7" t="s">
        <v>28</v>
      </c>
      <c r="K36" s="7" t="s">
        <v>29</v>
      </c>
      <c r="L36" s="7" t="s">
        <v>29</v>
      </c>
      <c r="M36" s="7" t="s">
        <v>28</v>
      </c>
      <c r="N36" s="7" t="s">
        <v>28</v>
      </c>
      <c r="O36" s="7" t="s">
        <v>28</v>
      </c>
      <c r="P36" s="7" t="s">
        <v>28</v>
      </c>
      <c r="Q36" s="7" t="s">
        <v>28</v>
      </c>
      <c r="R36" s="7" t="s">
        <v>29</v>
      </c>
      <c r="S36" s="7" t="s">
        <v>29</v>
      </c>
      <c r="T36" s="7" t="s">
        <v>29</v>
      </c>
      <c r="U36" s="7" t="s">
        <v>28</v>
      </c>
      <c r="V36" s="7" t="s">
        <v>28</v>
      </c>
      <c r="W36" s="7" t="s">
        <v>28</v>
      </c>
      <c r="X36" s="7" t="s">
        <v>28</v>
      </c>
      <c r="Y36" s="7" t="s">
        <v>29</v>
      </c>
      <c r="Z36" s="7" t="s">
        <v>29</v>
      </c>
      <c r="AA36" s="7" t="s">
        <v>28</v>
      </c>
      <c r="AB36" s="7" t="s">
        <v>28</v>
      </c>
      <c r="AC36" s="7" t="s">
        <v>28</v>
      </c>
      <c r="AD36" s="7" t="s">
        <v>28</v>
      </c>
      <c r="AE36" s="7" t="s">
        <v>28</v>
      </c>
      <c r="AF36" s="7" t="s">
        <v>29</v>
      </c>
      <c r="AG36" s="7" t="s">
        <v>29</v>
      </c>
      <c r="AH36" s="11" t="s">
        <v>28</v>
      </c>
      <c r="AI36" s="11" t="s">
        <v>28</v>
      </c>
      <c r="AJ36" s="11" t="s">
        <v>28</v>
      </c>
      <c r="AK36" s="12" t="s">
        <v>28</v>
      </c>
      <c r="AL36" s="45" t="s">
        <v>64</v>
      </c>
      <c r="AM36" s="46"/>
      <c r="AN36" s="46"/>
      <c r="AO36" s="46"/>
      <c r="AP36" s="49">
        <f t="shared" ref="AP36" si="19">COUNTIFS(G34:AK34,"土",G36:AK36,"作")+COUNTIFS(G34:AK34,"土",G36:AK36,"天")+COUNTIFS(G34:AK34,"土",G36:AK36,"閉")+COUNTIFS(G34:AK34,"日",G36:AK36,"作")+COUNTIFS(G34:AK34,"日",G36:AK36,"天")+COUNTIFS(G34:AK34,"日",G36:AK36,"閉")</f>
        <v>8</v>
      </c>
      <c r="AQ36" s="50"/>
    </row>
    <row r="37" spans="1:43" ht="20.25" customHeight="1" x14ac:dyDescent="0.15">
      <c r="A37" s="65" t="s">
        <v>23</v>
      </c>
      <c r="B37" s="66"/>
      <c r="C37" s="66"/>
      <c r="D37" s="71" t="s">
        <v>7</v>
      </c>
      <c r="E37" s="72"/>
      <c r="F37" s="73"/>
      <c r="G37" s="5">
        <v>1</v>
      </c>
      <c r="H37" s="22">
        <v>2</v>
      </c>
      <c r="I37" s="22">
        <v>3</v>
      </c>
      <c r="J37" s="22">
        <v>4</v>
      </c>
      <c r="K37" s="5">
        <v>5</v>
      </c>
      <c r="L37" s="5">
        <v>6</v>
      </c>
      <c r="M37" s="5">
        <v>7</v>
      </c>
      <c r="N37" s="5">
        <v>8</v>
      </c>
      <c r="O37" s="22">
        <v>9</v>
      </c>
      <c r="P37" s="22">
        <v>10</v>
      </c>
      <c r="Q37" s="5">
        <v>11</v>
      </c>
      <c r="R37" s="5">
        <v>12</v>
      </c>
      <c r="S37" s="5">
        <v>13</v>
      </c>
      <c r="T37" s="5">
        <v>14</v>
      </c>
      <c r="U37" s="5">
        <v>15</v>
      </c>
      <c r="V37" s="22">
        <v>16</v>
      </c>
      <c r="W37" s="22">
        <v>17</v>
      </c>
      <c r="X37" s="5">
        <v>18</v>
      </c>
      <c r="Y37" s="5">
        <v>19</v>
      </c>
      <c r="Z37" s="5">
        <v>20</v>
      </c>
      <c r="AA37" s="5">
        <v>21</v>
      </c>
      <c r="AB37" s="5">
        <v>22</v>
      </c>
      <c r="AC37" s="22">
        <v>23</v>
      </c>
      <c r="AD37" s="22">
        <v>24</v>
      </c>
      <c r="AE37" s="5">
        <v>25</v>
      </c>
      <c r="AF37" s="5">
        <v>26</v>
      </c>
      <c r="AG37" s="5">
        <v>27</v>
      </c>
      <c r="AH37" s="6">
        <v>28</v>
      </c>
      <c r="AI37" s="6">
        <v>29</v>
      </c>
      <c r="AJ37" s="25">
        <v>30</v>
      </c>
      <c r="AK37" s="9"/>
      <c r="AL37" s="38" t="s">
        <v>14</v>
      </c>
      <c r="AM37" s="39"/>
      <c r="AN37" s="39"/>
      <c r="AO37" s="39"/>
      <c r="AP37" s="40">
        <f t="shared" ref="AP37" si="20">COUNTIF(G39:AK39,"工")+COUNTIF(G39:AK39,"休")+COUNTIFS(G39:AK39,"外",G40:AK40,"作")+COUNTIFS(G39:AK39,"外",G40:AK40,"天")+COUNTIFS(G39:AK39,"外",G40:AK40,"閉")</f>
        <v>30</v>
      </c>
      <c r="AQ37" s="41"/>
    </row>
    <row r="38" spans="1:43" ht="20.25" customHeight="1" x14ac:dyDescent="0.15">
      <c r="A38" s="67"/>
      <c r="B38" s="68"/>
      <c r="C38" s="68"/>
      <c r="D38" s="51" t="s">
        <v>6</v>
      </c>
      <c r="E38" s="52"/>
      <c r="F38" s="53"/>
      <c r="G38" s="7" t="s">
        <v>2</v>
      </c>
      <c r="H38" s="23" t="s">
        <v>3</v>
      </c>
      <c r="I38" s="23" t="s">
        <v>4</v>
      </c>
      <c r="J38" s="23" t="s">
        <v>5</v>
      </c>
      <c r="K38" s="7" t="s">
        <v>0</v>
      </c>
      <c r="L38" s="7" t="s">
        <v>1</v>
      </c>
      <c r="M38" s="7" t="s">
        <v>15</v>
      </c>
      <c r="N38" s="7" t="s">
        <v>2</v>
      </c>
      <c r="O38" s="23" t="s">
        <v>3</v>
      </c>
      <c r="P38" s="23" t="s">
        <v>4</v>
      </c>
      <c r="Q38" s="7" t="s">
        <v>5</v>
      </c>
      <c r="R38" s="7" t="s">
        <v>0</v>
      </c>
      <c r="S38" s="7" t="s">
        <v>1</v>
      </c>
      <c r="T38" s="7" t="s">
        <v>15</v>
      </c>
      <c r="U38" s="7" t="s">
        <v>2</v>
      </c>
      <c r="V38" s="23" t="s">
        <v>3</v>
      </c>
      <c r="W38" s="23" t="s">
        <v>4</v>
      </c>
      <c r="X38" s="7" t="s">
        <v>5</v>
      </c>
      <c r="Y38" s="7" t="s">
        <v>0</v>
      </c>
      <c r="Z38" s="7" t="s">
        <v>1</v>
      </c>
      <c r="AA38" s="7" t="s">
        <v>15</v>
      </c>
      <c r="AB38" s="7" t="s">
        <v>2</v>
      </c>
      <c r="AC38" s="23" t="s">
        <v>3</v>
      </c>
      <c r="AD38" s="23" t="s">
        <v>4</v>
      </c>
      <c r="AE38" s="7" t="s">
        <v>5</v>
      </c>
      <c r="AF38" s="7" t="s">
        <v>0</v>
      </c>
      <c r="AG38" s="7" t="s">
        <v>1</v>
      </c>
      <c r="AH38" s="7" t="s">
        <v>15</v>
      </c>
      <c r="AI38" s="7" t="s">
        <v>2</v>
      </c>
      <c r="AJ38" s="23" t="s">
        <v>3</v>
      </c>
      <c r="AK38" s="7"/>
      <c r="AL38" s="38" t="s">
        <v>8</v>
      </c>
      <c r="AM38" s="39"/>
      <c r="AN38" s="39"/>
      <c r="AO38" s="39"/>
      <c r="AP38" s="40">
        <f t="shared" ref="AP38" si="21">COUNTIF(G40:AK40,"閉")+COUNTIF(G40:AK40,"天")</f>
        <v>10</v>
      </c>
      <c r="AQ38" s="41"/>
    </row>
    <row r="39" spans="1:43" ht="20.25" customHeight="1" x14ac:dyDescent="0.15">
      <c r="A39" s="67"/>
      <c r="B39" s="68"/>
      <c r="C39" s="68"/>
      <c r="D39" s="51" t="s">
        <v>46</v>
      </c>
      <c r="E39" s="52"/>
      <c r="F39" s="53"/>
      <c r="G39" s="7" t="s">
        <v>30</v>
      </c>
      <c r="H39" s="7" t="s">
        <v>32</v>
      </c>
      <c r="I39" s="7" t="s">
        <v>32</v>
      </c>
      <c r="J39" s="7" t="s">
        <v>32</v>
      </c>
      <c r="K39" s="7" t="s">
        <v>30</v>
      </c>
      <c r="L39" s="7" t="s">
        <v>30</v>
      </c>
      <c r="M39" s="7" t="s">
        <v>30</v>
      </c>
      <c r="N39" s="7" t="s">
        <v>30</v>
      </c>
      <c r="O39" s="7" t="s">
        <v>32</v>
      </c>
      <c r="P39" s="7" t="s">
        <v>32</v>
      </c>
      <c r="Q39" s="7" t="s">
        <v>30</v>
      </c>
      <c r="R39" s="7" t="s">
        <v>30</v>
      </c>
      <c r="S39" s="7" t="s">
        <v>30</v>
      </c>
      <c r="T39" s="7" t="s">
        <v>30</v>
      </c>
      <c r="U39" s="7" t="s">
        <v>30</v>
      </c>
      <c r="V39" s="7" t="s">
        <v>32</v>
      </c>
      <c r="W39" s="7" t="s">
        <v>32</v>
      </c>
      <c r="X39" s="7" t="s">
        <v>30</v>
      </c>
      <c r="Y39" s="7" t="s">
        <v>30</v>
      </c>
      <c r="Z39" s="7" t="s">
        <v>30</v>
      </c>
      <c r="AA39" s="7" t="s">
        <v>30</v>
      </c>
      <c r="AB39" s="7" t="s">
        <v>30</v>
      </c>
      <c r="AC39" s="7" t="s">
        <v>32</v>
      </c>
      <c r="AD39" s="7" t="s">
        <v>32</v>
      </c>
      <c r="AE39" s="7" t="s">
        <v>30</v>
      </c>
      <c r="AF39" s="7" t="s">
        <v>30</v>
      </c>
      <c r="AG39" s="7" t="s">
        <v>30</v>
      </c>
      <c r="AH39" s="7" t="s">
        <v>30</v>
      </c>
      <c r="AI39" s="7" t="s">
        <v>30</v>
      </c>
      <c r="AJ39" s="7" t="s">
        <v>32</v>
      </c>
      <c r="AK39" s="7"/>
      <c r="AL39" s="38" t="s">
        <v>40</v>
      </c>
      <c r="AM39" s="39"/>
      <c r="AN39" s="39"/>
      <c r="AO39" s="39"/>
      <c r="AP39" s="47">
        <f t="shared" ref="AP39" si="22">AP38/AP37</f>
        <v>0.33333333333333331</v>
      </c>
      <c r="AQ39" s="48"/>
    </row>
    <row r="40" spans="1:43" ht="20.25" customHeight="1" thickBot="1" x14ac:dyDescent="0.2">
      <c r="A40" s="69"/>
      <c r="B40" s="70"/>
      <c r="C40" s="70"/>
      <c r="D40" s="74" t="s">
        <v>47</v>
      </c>
      <c r="E40" s="75"/>
      <c r="F40" s="76"/>
      <c r="G40" s="7" t="s">
        <v>28</v>
      </c>
      <c r="H40" s="7" t="s">
        <v>29</v>
      </c>
      <c r="I40" s="7" t="s">
        <v>29</v>
      </c>
      <c r="J40" s="7" t="s">
        <v>29</v>
      </c>
      <c r="K40" s="7" t="s">
        <v>28</v>
      </c>
      <c r="L40" s="7" t="s">
        <v>28</v>
      </c>
      <c r="M40" s="7" t="s">
        <v>28</v>
      </c>
      <c r="N40" s="7" t="s">
        <v>28</v>
      </c>
      <c r="O40" s="7" t="s">
        <v>29</v>
      </c>
      <c r="P40" s="7" t="s">
        <v>29</v>
      </c>
      <c r="Q40" s="7" t="s">
        <v>28</v>
      </c>
      <c r="R40" s="7" t="s">
        <v>28</v>
      </c>
      <c r="S40" s="7" t="s">
        <v>28</v>
      </c>
      <c r="T40" s="7" t="s">
        <v>28</v>
      </c>
      <c r="U40" s="7" t="s">
        <v>28</v>
      </c>
      <c r="V40" s="7" t="s">
        <v>29</v>
      </c>
      <c r="W40" s="7" t="s">
        <v>29</v>
      </c>
      <c r="X40" s="7" t="s">
        <v>28</v>
      </c>
      <c r="Y40" s="7" t="s">
        <v>28</v>
      </c>
      <c r="Z40" s="7" t="s">
        <v>28</v>
      </c>
      <c r="AA40" s="7" t="s">
        <v>28</v>
      </c>
      <c r="AB40" s="7" t="s">
        <v>28</v>
      </c>
      <c r="AC40" s="7" t="s">
        <v>29</v>
      </c>
      <c r="AD40" s="7" t="s">
        <v>29</v>
      </c>
      <c r="AE40" s="7" t="s">
        <v>28</v>
      </c>
      <c r="AF40" s="7" t="s">
        <v>28</v>
      </c>
      <c r="AG40" s="7" t="s">
        <v>28</v>
      </c>
      <c r="AH40" s="7" t="s">
        <v>28</v>
      </c>
      <c r="AI40" s="11" t="s">
        <v>28</v>
      </c>
      <c r="AJ40" s="11" t="s">
        <v>29</v>
      </c>
      <c r="AK40" s="12"/>
      <c r="AL40" s="45" t="s">
        <v>64</v>
      </c>
      <c r="AM40" s="46"/>
      <c r="AN40" s="46"/>
      <c r="AO40" s="46"/>
      <c r="AP40" s="49">
        <f t="shared" ref="AP40" si="23">COUNTIFS(G38:AK38,"土",G40:AK40,"作")+COUNTIFS(G38:AK38,"土",G40:AK40,"天")+COUNTIFS(G38:AK38,"土",G40:AK40,"閉")+COUNTIFS(G38:AK38,"日",G40:AK40,"作")+COUNTIFS(G38:AK38,"日",G40:AK40,"天")+COUNTIFS(G38:AK38,"日",G40:AK40,"閉")</f>
        <v>9</v>
      </c>
      <c r="AQ40" s="50"/>
    </row>
    <row r="41" spans="1:43" ht="20.25" customHeight="1" x14ac:dyDescent="0.15">
      <c r="A41" s="65" t="s">
        <v>24</v>
      </c>
      <c r="B41" s="66"/>
      <c r="C41" s="66"/>
      <c r="D41" s="71" t="s">
        <v>7</v>
      </c>
      <c r="E41" s="72"/>
      <c r="F41" s="73"/>
      <c r="G41" s="22">
        <v>1</v>
      </c>
      <c r="H41" s="5">
        <v>2</v>
      </c>
      <c r="I41" s="5">
        <v>3</v>
      </c>
      <c r="J41" s="5">
        <v>4</v>
      </c>
      <c r="K41" s="5">
        <v>5</v>
      </c>
      <c r="L41" s="5">
        <v>6</v>
      </c>
      <c r="M41" s="22">
        <v>7</v>
      </c>
      <c r="N41" s="22">
        <v>8</v>
      </c>
      <c r="O41" s="5">
        <v>9</v>
      </c>
      <c r="P41" s="5">
        <v>10</v>
      </c>
      <c r="Q41" s="5">
        <v>11</v>
      </c>
      <c r="R41" s="5">
        <v>12</v>
      </c>
      <c r="S41" s="5">
        <v>13</v>
      </c>
      <c r="T41" s="22">
        <v>14</v>
      </c>
      <c r="U41" s="22">
        <v>15</v>
      </c>
      <c r="V41" s="5">
        <v>16</v>
      </c>
      <c r="W41" s="5">
        <v>17</v>
      </c>
      <c r="X41" s="5">
        <v>18</v>
      </c>
      <c r="Y41" s="5">
        <v>19</v>
      </c>
      <c r="Z41" s="5">
        <v>20</v>
      </c>
      <c r="AA41" s="22">
        <v>21</v>
      </c>
      <c r="AB41" s="22">
        <v>22</v>
      </c>
      <c r="AC41" s="5">
        <v>23</v>
      </c>
      <c r="AD41" s="5">
        <v>24</v>
      </c>
      <c r="AE41" s="5">
        <v>25</v>
      </c>
      <c r="AF41" s="5">
        <v>26</v>
      </c>
      <c r="AG41" s="5">
        <v>27</v>
      </c>
      <c r="AH41" s="22">
        <v>28</v>
      </c>
      <c r="AI41" s="25">
        <v>29</v>
      </c>
      <c r="AJ41" s="25">
        <v>30</v>
      </c>
      <c r="AK41" s="24">
        <v>31</v>
      </c>
      <c r="AL41" s="38" t="s">
        <v>14</v>
      </c>
      <c r="AM41" s="39"/>
      <c r="AN41" s="39"/>
      <c r="AO41" s="39"/>
      <c r="AP41" s="40">
        <f t="shared" ref="AP41" si="24">COUNTIF(G43:AK43,"工")+COUNTIF(G43:AK43,"休")+COUNTIFS(G43:AK43,"外",G44:AK44,"作")+COUNTIFS(G43:AK43,"外",G44:AK44,"天")+COUNTIFS(G43:AK43,"外",G44:AK44,"閉")</f>
        <v>28</v>
      </c>
      <c r="AQ41" s="41"/>
    </row>
    <row r="42" spans="1:43" ht="20.25" customHeight="1" x14ac:dyDescent="0.15">
      <c r="A42" s="67"/>
      <c r="B42" s="68"/>
      <c r="C42" s="68"/>
      <c r="D42" s="51" t="s">
        <v>6</v>
      </c>
      <c r="E42" s="52"/>
      <c r="F42" s="53"/>
      <c r="G42" s="23" t="s">
        <v>4</v>
      </c>
      <c r="H42" s="7" t="s">
        <v>5</v>
      </c>
      <c r="I42" s="7" t="s">
        <v>0</v>
      </c>
      <c r="J42" s="7" t="s">
        <v>1</v>
      </c>
      <c r="K42" s="7" t="s">
        <v>15</v>
      </c>
      <c r="L42" s="7" t="s">
        <v>2</v>
      </c>
      <c r="M42" s="23" t="s">
        <v>3</v>
      </c>
      <c r="N42" s="23" t="s">
        <v>4</v>
      </c>
      <c r="O42" s="7" t="s">
        <v>5</v>
      </c>
      <c r="P42" s="7" t="s">
        <v>0</v>
      </c>
      <c r="Q42" s="7" t="s">
        <v>1</v>
      </c>
      <c r="R42" s="7" t="s">
        <v>15</v>
      </c>
      <c r="S42" s="7" t="s">
        <v>2</v>
      </c>
      <c r="T42" s="23" t="s">
        <v>3</v>
      </c>
      <c r="U42" s="23" t="s">
        <v>4</v>
      </c>
      <c r="V42" s="7" t="s">
        <v>5</v>
      </c>
      <c r="W42" s="7" t="s">
        <v>0</v>
      </c>
      <c r="X42" s="7" t="s">
        <v>1</v>
      </c>
      <c r="Y42" s="7" t="s">
        <v>15</v>
      </c>
      <c r="Z42" s="7" t="s">
        <v>2</v>
      </c>
      <c r="AA42" s="23" t="s">
        <v>3</v>
      </c>
      <c r="AB42" s="23" t="s">
        <v>4</v>
      </c>
      <c r="AC42" s="7" t="s">
        <v>5</v>
      </c>
      <c r="AD42" s="7" t="s">
        <v>0</v>
      </c>
      <c r="AE42" s="7" t="s">
        <v>1</v>
      </c>
      <c r="AF42" s="7" t="s">
        <v>15</v>
      </c>
      <c r="AG42" s="7" t="s">
        <v>2</v>
      </c>
      <c r="AH42" s="23" t="s">
        <v>3</v>
      </c>
      <c r="AI42" s="23" t="s">
        <v>4</v>
      </c>
      <c r="AJ42" s="23" t="s">
        <v>5</v>
      </c>
      <c r="AK42" s="23" t="s">
        <v>0</v>
      </c>
      <c r="AL42" s="38" t="s">
        <v>8</v>
      </c>
      <c r="AM42" s="39"/>
      <c r="AN42" s="39"/>
      <c r="AO42" s="39"/>
      <c r="AP42" s="40">
        <f t="shared" ref="AP42" si="25">COUNTIF(G44:AK44,"閉")+COUNTIF(G44:AK44,"天")</f>
        <v>8</v>
      </c>
      <c r="AQ42" s="41"/>
    </row>
    <row r="43" spans="1:43" ht="20.25" customHeight="1" x14ac:dyDescent="0.15">
      <c r="A43" s="67"/>
      <c r="B43" s="68"/>
      <c r="C43" s="68"/>
      <c r="D43" s="51" t="s">
        <v>46</v>
      </c>
      <c r="E43" s="52"/>
      <c r="F43" s="53"/>
      <c r="G43" s="7" t="s">
        <v>32</v>
      </c>
      <c r="H43" s="7" t="s">
        <v>30</v>
      </c>
      <c r="I43" s="7" t="s">
        <v>30</v>
      </c>
      <c r="J43" s="7" t="s">
        <v>30</v>
      </c>
      <c r="K43" s="7" t="s">
        <v>30</v>
      </c>
      <c r="L43" s="7" t="s">
        <v>30</v>
      </c>
      <c r="M43" s="7" t="s">
        <v>32</v>
      </c>
      <c r="N43" s="7" t="s">
        <v>32</v>
      </c>
      <c r="O43" s="7" t="s">
        <v>30</v>
      </c>
      <c r="P43" s="7" t="s">
        <v>30</v>
      </c>
      <c r="Q43" s="7" t="s">
        <v>30</v>
      </c>
      <c r="R43" s="7" t="s">
        <v>30</v>
      </c>
      <c r="S43" s="7" t="s">
        <v>30</v>
      </c>
      <c r="T43" s="7" t="s">
        <v>32</v>
      </c>
      <c r="U43" s="7" t="s">
        <v>32</v>
      </c>
      <c r="V43" s="7" t="s">
        <v>30</v>
      </c>
      <c r="W43" s="7" t="s">
        <v>30</v>
      </c>
      <c r="X43" s="7" t="s">
        <v>30</v>
      </c>
      <c r="Y43" s="7" t="s">
        <v>30</v>
      </c>
      <c r="Z43" s="7" t="s">
        <v>30</v>
      </c>
      <c r="AA43" s="7" t="s">
        <v>32</v>
      </c>
      <c r="AB43" s="7" t="s">
        <v>32</v>
      </c>
      <c r="AC43" s="7" t="s">
        <v>30</v>
      </c>
      <c r="AD43" s="7" t="s">
        <v>30</v>
      </c>
      <c r="AE43" s="7" t="s">
        <v>30</v>
      </c>
      <c r="AF43" s="7" t="s">
        <v>30</v>
      </c>
      <c r="AG43" s="7" t="s">
        <v>30</v>
      </c>
      <c r="AH43" s="7" t="s">
        <v>32</v>
      </c>
      <c r="AI43" s="7" t="s">
        <v>63</v>
      </c>
      <c r="AJ43" s="7" t="s">
        <v>63</v>
      </c>
      <c r="AK43" s="7" t="s">
        <v>63</v>
      </c>
      <c r="AL43" s="38" t="s">
        <v>40</v>
      </c>
      <c r="AM43" s="39"/>
      <c r="AN43" s="39"/>
      <c r="AO43" s="39"/>
      <c r="AP43" s="47">
        <f t="shared" ref="AP43" si="26">AP42/AP41</f>
        <v>0.2857142857142857</v>
      </c>
      <c r="AQ43" s="48"/>
    </row>
    <row r="44" spans="1:43" ht="20.25" customHeight="1" thickBot="1" x14ac:dyDescent="0.2">
      <c r="A44" s="69"/>
      <c r="B44" s="70"/>
      <c r="C44" s="70"/>
      <c r="D44" s="74" t="s">
        <v>47</v>
      </c>
      <c r="E44" s="75"/>
      <c r="F44" s="76"/>
      <c r="G44" s="7" t="s">
        <v>29</v>
      </c>
      <c r="H44" s="7" t="s">
        <v>28</v>
      </c>
      <c r="I44" s="7" t="s">
        <v>28</v>
      </c>
      <c r="J44" s="7" t="s">
        <v>28</v>
      </c>
      <c r="K44" s="7" t="s">
        <v>28</v>
      </c>
      <c r="L44" s="7" t="s">
        <v>28</v>
      </c>
      <c r="M44" s="7" t="s">
        <v>29</v>
      </c>
      <c r="N44" s="7" t="s">
        <v>29</v>
      </c>
      <c r="O44" s="7" t="s">
        <v>28</v>
      </c>
      <c r="P44" s="7" t="s">
        <v>28</v>
      </c>
      <c r="Q44" s="7" t="s">
        <v>28</v>
      </c>
      <c r="R44" s="7" t="s">
        <v>28</v>
      </c>
      <c r="S44" s="7" t="s">
        <v>28</v>
      </c>
      <c r="T44" s="7" t="s">
        <v>29</v>
      </c>
      <c r="U44" s="7" t="s">
        <v>29</v>
      </c>
      <c r="V44" s="7" t="s">
        <v>28</v>
      </c>
      <c r="W44" s="7" t="s">
        <v>28</v>
      </c>
      <c r="X44" s="7" t="s">
        <v>28</v>
      </c>
      <c r="Y44" s="7" t="s">
        <v>28</v>
      </c>
      <c r="Z44" s="7" t="s">
        <v>28</v>
      </c>
      <c r="AA44" s="7" t="s">
        <v>29</v>
      </c>
      <c r="AB44" s="7" t="s">
        <v>29</v>
      </c>
      <c r="AC44" s="7" t="s">
        <v>28</v>
      </c>
      <c r="AD44" s="7" t="s">
        <v>28</v>
      </c>
      <c r="AE44" s="7" t="s">
        <v>28</v>
      </c>
      <c r="AF44" s="7" t="s">
        <v>28</v>
      </c>
      <c r="AG44" s="7" t="s">
        <v>28</v>
      </c>
      <c r="AH44" s="7" t="s">
        <v>29</v>
      </c>
      <c r="AI44" s="11"/>
      <c r="AJ44" s="11"/>
      <c r="AK44" s="12"/>
      <c r="AL44" s="45" t="s">
        <v>64</v>
      </c>
      <c r="AM44" s="46"/>
      <c r="AN44" s="46"/>
      <c r="AO44" s="46"/>
      <c r="AP44" s="49">
        <f t="shared" ref="AP44" si="27">COUNTIFS(G42:AK42,"土",G44:AK44,"作")+COUNTIFS(G42:AK42,"土",G44:AK44,"天")+COUNTIFS(G42:AK42,"土",G44:AK44,"閉")+COUNTIFS(G42:AK42,"日",G44:AK44,"作")+COUNTIFS(G42:AK42,"日",G44:AK44,"天")+COUNTIFS(G42:AK42,"日",G44:AK44,"閉")</f>
        <v>8</v>
      </c>
      <c r="AQ44" s="50"/>
    </row>
    <row r="45" spans="1:43" ht="20.25" customHeight="1" x14ac:dyDescent="0.15">
      <c r="A45" s="65" t="s">
        <v>25</v>
      </c>
      <c r="B45" s="66"/>
      <c r="C45" s="66"/>
      <c r="D45" s="71" t="s">
        <v>7</v>
      </c>
      <c r="E45" s="72"/>
      <c r="F45" s="73"/>
      <c r="G45" s="22">
        <v>1</v>
      </c>
      <c r="H45" s="22">
        <v>2</v>
      </c>
      <c r="I45" s="22">
        <v>3</v>
      </c>
      <c r="J45" s="22">
        <v>4</v>
      </c>
      <c r="K45" s="22">
        <v>5</v>
      </c>
      <c r="L45" s="5">
        <v>6</v>
      </c>
      <c r="M45" s="5">
        <v>7</v>
      </c>
      <c r="N45" s="5">
        <v>8</v>
      </c>
      <c r="O45" s="5">
        <v>9</v>
      </c>
      <c r="P45" s="5">
        <v>10</v>
      </c>
      <c r="Q45" s="22">
        <v>11</v>
      </c>
      <c r="R45" s="22">
        <v>12</v>
      </c>
      <c r="S45" s="22">
        <v>13</v>
      </c>
      <c r="T45" s="5">
        <v>14</v>
      </c>
      <c r="U45" s="5">
        <v>15</v>
      </c>
      <c r="V45" s="5">
        <v>16</v>
      </c>
      <c r="W45" s="5">
        <v>17</v>
      </c>
      <c r="X45" s="22">
        <v>18</v>
      </c>
      <c r="Y45" s="22">
        <v>19</v>
      </c>
      <c r="Z45" s="5">
        <v>20</v>
      </c>
      <c r="AA45" s="5">
        <v>21</v>
      </c>
      <c r="AB45" s="5">
        <v>22</v>
      </c>
      <c r="AC45" s="5">
        <v>23</v>
      </c>
      <c r="AD45" s="5">
        <v>24</v>
      </c>
      <c r="AE45" s="22">
        <v>25</v>
      </c>
      <c r="AF45" s="22">
        <v>26</v>
      </c>
      <c r="AG45" s="5">
        <v>27</v>
      </c>
      <c r="AH45" s="5">
        <v>28</v>
      </c>
      <c r="AI45" s="6">
        <v>29</v>
      </c>
      <c r="AJ45" s="6">
        <v>30</v>
      </c>
      <c r="AK45" s="9">
        <v>31</v>
      </c>
      <c r="AL45" s="38" t="s">
        <v>14</v>
      </c>
      <c r="AM45" s="39"/>
      <c r="AN45" s="39"/>
      <c r="AO45" s="39"/>
      <c r="AP45" s="40">
        <f t="shared" ref="AP45" si="28">COUNTIF(G47:AK47,"工")+COUNTIF(G47:AK47,"休")+COUNTIFS(G47:AK47,"外",G48:AK48,"作")+COUNTIFS(G47:AK47,"外",G48:AK48,"天")+COUNTIFS(G47:AK47,"外",G48:AK48,"閉")</f>
        <v>28</v>
      </c>
      <c r="AQ45" s="41"/>
    </row>
    <row r="46" spans="1:43" ht="20.25" customHeight="1" x14ac:dyDescent="0.15">
      <c r="A46" s="67"/>
      <c r="B46" s="68"/>
      <c r="C46" s="68"/>
      <c r="D46" s="51" t="s">
        <v>6</v>
      </c>
      <c r="E46" s="52"/>
      <c r="F46" s="53"/>
      <c r="G46" s="23" t="s">
        <v>1</v>
      </c>
      <c r="H46" s="23" t="s">
        <v>15</v>
      </c>
      <c r="I46" s="23" t="s">
        <v>2</v>
      </c>
      <c r="J46" s="23" t="s">
        <v>3</v>
      </c>
      <c r="K46" s="23" t="s">
        <v>4</v>
      </c>
      <c r="L46" s="7" t="s">
        <v>5</v>
      </c>
      <c r="M46" s="7" t="s">
        <v>0</v>
      </c>
      <c r="N46" s="7" t="s">
        <v>1</v>
      </c>
      <c r="O46" s="7" t="s">
        <v>15</v>
      </c>
      <c r="P46" s="7" t="s">
        <v>2</v>
      </c>
      <c r="Q46" s="23" t="s">
        <v>3</v>
      </c>
      <c r="R46" s="23" t="s">
        <v>4</v>
      </c>
      <c r="S46" s="23" t="s">
        <v>5</v>
      </c>
      <c r="T46" s="7" t="s">
        <v>0</v>
      </c>
      <c r="U46" s="7" t="s">
        <v>1</v>
      </c>
      <c r="V46" s="7" t="s">
        <v>15</v>
      </c>
      <c r="W46" s="7" t="s">
        <v>2</v>
      </c>
      <c r="X46" s="23" t="s">
        <v>3</v>
      </c>
      <c r="Y46" s="23" t="s">
        <v>4</v>
      </c>
      <c r="Z46" s="7" t="s">
        <v>5</v>
      </c>
      <c r="AA46" s="7" t="s">
        <v>0</v>
      </c>
      <c r="AB46" s="7" t="s">
        <v>1</v>
      </c>
      <c r="AC46" s="7" t="s">
        <v>15</v>
      </c>
      <c r="AD46" s="7" t="s">
        <v>2</v>
      </c>
      <c r="AE46" s="23" t="s">
        <v>3</v>
      </c>
      <c r="AF46" s="23" t="s">
        <v>4</v>
      </c>
      <c r="AG46" s="7" t="s">
        <v>5</v>
      </c>
      <c r="AH46" s="7" t="s">
        <v>0</v>
      </c>
      <c r="AI46" s="7" t="s">
        <v>1</v>
      </c>
      <c r="AJ46" s="7" t="s">
        <v>15</v>
      </c>
      <c r="AK46" s="7" t="s">
        <v>2</v>
      </c>
      <c r="AL46" s="38" t="s">
        <v>8</v>
      </c>
      <c r="AM46" s="39"/>
      <c r="AN46" s="39"/>
      <c r="AO46" s="39"/>
      <c r="AP46" s="40">
        <f t="shared" ref="AP46" si="29">COUNTIF(G48:AK48,"閉")+COUNTIF(G48:AK48,"天")</f>
        <v>9</v>
      </c>
      <c r="AQ46" s="41"/>
    </row>
    <row r="47" spans="1:43" ht="20.25" customHeight="1" x14ac:dyDescent="0.15">
      <c r="A47" s="67"/>
      <c r="B47" s="68"/>
      <c r="C47" s="68"/>
      <c r="D47" s="51" t="s">
        <v>46</v>
      </c>
      <c r="E47" s="52"/>
      <c r="F47" s="53"/>
      <c r="G47" s="7" t="s">
        <v>63</v>
      </c>
      <c r="H47" s="7" t="s">
        <v>63</v>
      </c>
      <c r="I47" s="7" t="s">
        <v>63</v>
      </c>
      <c r="J47" s="7" t="s">
        <v>32</v>
      </c>
      <c r="K47" s="7" t="s">
        <v>32</v>
      </c>
      <c r="L47" s="7" t="s">
        <v>30</v>
      </c>
      <c r="M47" s="7" t="s">
        <v>30</v>
      </c>
      <c r="N47" s="7" t="s">
        <v>30</v>
      </c>
      <c r="O47" s="7" t="s">
        <v>30</v>
      </c>
      <c r="P47" s="7" t="s">
        <v>30</v>
      </c>
      <c r="Q47" s="7" t="s">
        <v>32</v>
      </c>
      <c r="R47" s="7" t="s">
        <v>32</v>
      </c>
      <c r="S47" s="7" t="s">
        <v>32</v>
      </c>
      <c r="T47" s="7" t="s">
        <v>30</v>
      </c>
      <c r="U47" s="7" t="s">
        <v>30</v>
      </c>
      <c r="V47" s="7" t="s">
        <v>30</v>
      </c>
      <c r="W47" s="7" t="s">
        <v>30</v>
      </c>
      <c r="X47" s="7" t="s">
        <v>32</v>
      </c>
      <c r="Y47" s="7" t="s">
        <v>32</v>
      </c>
      <c r="Z47" s="7" t="s">
        <v>30</v>
      </c>
      <c r="AA47" s="7" t="s">
        <v>30</v>
      </c>
      <c r="AB47" s="7" t="s">
        <v>30</v>
      </c>
      <c r="AC47" s="7" t="s">
        <v>30</v>
      </c>
      <c r="AD47" s="7" t="s">
        <v>30</v>
      </c>
      <c r="AE47" s="7" t="s">
        <v>32</v>
      </c>
      <c r="AF47" s="7" t="s">
        <v>32</v>
      </c>
      <c r="AG47" s="7" t="s">
        <v>30</v>
      </c>
      <c r="AH47" s="7" t="s">
        <v>30</v>
      </c>
      <c r="AI47" s="7" t="s">
        <v>30</v>
      </c>
      <c r="AJ47" s="7" t="s">
        <v>30</v>
      </c>
      <c r="AK47" s="7" t="s">
        <v>30</v>
      </c>
      <c r="AL47" s="38" t="s">
        <v>40</v>
      </c>
      <c r="AM47" s="39"/>
      <c r="AN47" s="39"/>
      <c r="AO47" s="39"/>
      <c r="AP47" s="47">
        <f t="shared" ref="AP47" si="30">AP46/AP45</f>
        <v>0.32142857142857145</v>
      </c>
      <c r="AQ47" s="48"/>
    </row>
    <row r="48" spans="1:43" ht="20.25" customHeight="1" thickBot="1" x14ac:dyDescent="0.2">
      <c r="A48" s="69"/>
      <c r="B48" s="70"/>
      <c r="C48" s="70"/>
      <c r="D48" s="74" t="s">
        <v>47</v>
      </c>
      <c r="E48" s="75"/>
      <c r="F48" s="76"/>
      <c r="G48" s="7"/>
      <c r="H48" s="7"/>
      <c r="I48" s="7"/>
      <c r="J48" s="7" t="s">
        <v>29</v>
      </c>
      <c r="K48" s="7" t="s">
        <v>29</v>
      </c>
      <c r="L48" s="7" t="s">
        <v>28</v>
      </c>
      <c r="M48" s="7" t="s">
        <v>28</v>
      </c>
      <c r="N48" s="7" t="s">
        <v>28</v>
      </c>
      <c r="O48" s="7" t="s">
        <v>28</v>
      </c>
      <c r="P48" s="7" t="s">
        <v>28</v>
      </c>
      <c r="Q48" s="7" t="s">
        <v>29</v>
      </c>
      <c r="R48" s="7" t="s">
        <v>29</v>
      </c>
      <c r="S48" s="7" t="s">
        <v>29</v>
      </c>
      <c r="T48" s="7" t="s">
        <v>28</v>
      </c>
      <c r="U48" s="7" t="s">
        <v>28</v>
      </c>
      <c r="V48" s="7" t="s">
        <v>28</v>
      </c>
      <c r="W48" s="7" t="s">
        <v>28</v>
      </c>
      <c r="X48" s="7" t="s">
        <v>29</v>
      </c>
      <c r="Y48" s="7" t="s">
        <v>29</v>
      </c>
      <c r="Z48" s="7" t="s">
        <v>28</v>
      </c>
      <c r="AA48" s="7" t="s">
        <v>28</v>
      </c>
      <c r="AB48" s="7" t="s">
        <v>28</v>
      </c>
      <c r="AC48" s="7" t="s">
        <v>28</v>
      </c>
      <c r="AD48" s="7" t="s">
        <v>28</v>
      </c>
      <c r="AE48" s="7" t="s">
        <v>29</v>
      </c>
      <c r="AF48" s="7" t="s">
        <v>29</v>
      </c>
      <c r="AG48" s="7" t="s">
        <v>28</v>
      </c>
      <c r="AH48" s="7" t="s">
        <v>28</v>
      </c>
      <c r="AI48" s="7" t="s">
        <v>28</v>
      </c>
      <c r="AJ48" s="11" t="s">
        <v>28</v>
      </c>
      <c r="AK48" s="12" t="s">
        <v>28</v>
      </c>
      <c r="AL48" s="45" t="s">
        <v>64</v>
      </c>
      <c r="AM48" s="46"/>
      <c r="AN48" s="46"/>
      <c r="AO48" s="46"/>
      <c r="AP48" s="49">
        <f t="shared" ref="AP48" si="31">COUNTIFS(G46:AK46,"土",G48:AK48,"作")+COUNTIFS(G46:AK46,"土",G48:AK48,"天")+COUNTIFS(G46:AK46,"土",G48:AK48,"閉")+COUNTIFS(G46:AK46,"日",G48:AK48,"作")+COUNTIFS(G46:AK46,"日",G48:AK48,"天")+COUNTIFS(G46:AK46,"日",G48:AK48,"閉")</f>
        <v>8</v>
      </c>
      <c r="AQ48" s="50"/>
    </row>
    <row r="49" spans="1:43" ht="20.25" customHeight="1" x14ac:dyDescent="0.15">
      <c r="A49" s="65" t="s">
        <v>26</v>
      </c>
      <c r="B49" s="66"/>
      <c r="C49" s="66"/>
      <c r="D49" s="71" t="s">
        <v>7</v>
      </c>
      <c r="E49" s="72"/>
      <c r="F49" s="73"/>
      <c r="G49" s="22">
        <v>1</v>
      </c>
      <c r="H49" s="22">
        <v>2</v>
      </c>
      <c r="I49" s="5">
        <v>3</v>
      </c>
      <c r="J49" s="5">
        <v>4</v>
      </c>
      <c r="K49" s="5">
        <v>5</v>
      </c>
      <c r="L49" s="5">
        <v>6</v>
      </c>
      <c r="M49" s="5">
        <v>7</v>
      </c>
      <c r="N49" s="22">
        <v>8</v>
      </c>
      <c r="O49" s="22">
        <v>9</v>
      </c>
      <c r="P49" s="5">
        <v>10</v>
      </c>
      <c r="Q49" s="22">
        <v>11</v>
      </c>
      <c r="R49" s="5">
        <v>12</v>
      </c>
      <c r="S49" s="5">
        <v>13</v>
      </c>
      <c r="T49" s="5">
        <v>14</v>
      </c>
      <c r="U49" s="22">
        <v>15</v>
      </c>
      <c r="V49" s="22">
        <v>16</v>
      </c>
      <c r="W49" s="5">
        <v>17</v>
      </c>
      <c r="X49" s="5">
        <v>18</v>
      </c>
      <c r="Y49" s="5">
        <v>19</v>
      </c>
      <c r="Z49" s="5">
        <v>20</v>
      </c>
      <c r="AA49" s="5">
        <v>21</v>
      </c>
      <c r="AB49" s="22">
        <v>22</v>
      </c>
      <c r="AC49" s="22">
        <v>23</v>
      </c>
      <c r="AD49" s="22">
        <v>24</v>
      </c>
      <c r="AE49" s="5">
        <v>25</v>
      </c>
      <c r="AF49" s="5">
        <v>26</v>
      </c>
      <c r="AG49" s="5">
        <v>27</v>
      </c>
      <c r="AH49" s="5">
        <v>28</v>
      </c>
      <c r="AI49" s="5"/>
      <c r="AJ49" s="6"/>
      <c r="AK49" s="9"/>
      <c r="AL49" s="38" t="s">
        <v>14</v>
      </c>
      <c r="AM49" s="39"/>
      <c r="AN49" s="39"/>
      <c r="AO49" s="39"/>
      <c r="AP49" s="40">
        <f t="shared" ref="AP49" si="32">COUNTIF(G51:AK51,"工")+COUNTIF(G51:AK51,"休")+COUNTIFS(G51:AK51,"外",G52:AK52,"作")+COUNTIFS(G51:AK51,"外",G52:AK52,"天")+COUNTIFS(G51:AK51,"外",G52:AK52,"閉")</f>
        <v>28</v>
      </c>
      <c r="AQ49" s="41"/>
    </row>
    <row r="50" spans="1:43" ht="20.25" customHeight="1" x14ac:dyDescent="0.15">
      <c r="A50" s="67"/>
      <c r="B50" s="68"/>
      <c r="C50" s="68"/>
      <c r="D50" s="51" t="s">
        <v>6</v>
      </c>
      <c r="E50" s="52"/>
      <c r="F50" s="53"/>
      <c r="G50" s="23" t="s">
        <v>3</v>
      </c>
      <c r="H50" s="23" t="s">
        <v>4</v>
      </c>
      <c r="I50" s="7" t="s">
        <v>5</v>
      </c>
      <c r="J50" s="7" t="s">
        <v>0</v>
      </c>
      <c r="K50" s="7" t="s">
        <v>1</v>
      </c>
      <c r="L50" s="7" t="s">
        <v>15</v>
      </c>
      <c r="M50" s="7" t="s">
        <v>2</v>
      </c>
      <c r="N50" s="23" t="s">
        <v>3</v>
      </c>
      <c r="O50" s="23" t="s">
        <v>4</v>
      </c>
      <c r="P50" s="7" t="s">
        <v>5</v>
      </c>
      <c r="Q50" s="23" t="s">
        <v>0</v>
      </c>
      <c r="R50" s="7" t="s">
        <v>1</v>
      </c>
      <c r="S50" s="7" t="s">
        <v>15</v>
      </c>
      <c r="T50" s="7" t="s">
        <v>2</v>
      </c>
      <c r="U50" s="23" t="s">
        <v>3</v>
      </c>
      <c r="V50" s="23" t="s">
        <v>4</v>
      </c>
      <c r="W50" s="7" t="s">
        <v>5</v>
      </c>
      <c r="X50" s="7" t="s">
        <v>0</v>
      </c>
      <c r="Y50" s="7" t="s">
        <v>1</v>
      </c>
      <c r="Z50" s="7" t="s">
        <v>15</v>
      </c>
      <c r="AA50" s="7" t="s">
        <v>2</v>
      </c>
      <c r="AB50" s="23" t="s">
        <v>3</v>
      </c>
      <c r="AC50" s="23" t="s">
        <v>4</v>
      </c>
      <c r="AD50" s="23" t="s">
        <v>5</v>
      </c>
      <c r="AE50" s="7" t="s">
        <v>0</v>
      </c>
      <c r="AF50" s="7" t="s">
        <v>1</v>
      </c>
      <c r="AG50" s="7" t="s">
        <v>15</v>
      </c>
      <c r="AH50" s="7" t="s">
        <v>2</v>
      </c>
      <c r="AI50" s="7"/>
      <c r="AJ50" s="7"/>
      <c r="AK50" s="8"/>
      <c r="AL50" s="38" t="s">
        <v>8</v>
      </c>
      <c r="AM50" s="39"/>
      <c r="AN50" s="39"/>
      <c r="AO50" s="39"/>
      <c r="AP50" s="40">
        <f t="shared" ref="AP50" si="33">COUNTIF(G52:AK52,"閉")+COUNTIF(G52:AK52,"天")</f>
        <v>10</v>
      </c>
      <c r="AQ50" s="41"/>
    </row>
    <row r="51" spans="1:43" ht="20.25" customHeight="1" x14ac:dyDescent="0.15">
      <c r="A51" s="67"/>
      <c r="B51" s="68"/>
      <c r="C51" s="68"/>
      <c r="D51" s="51" t="s">
        <v>46</v>
      </c>
      <c r="E51" s="52"/>
      <c r="F51" s="53"/>
      <c r="G51" s="7" t="s">
        <v>32</v>
      </c>
      <c r="H51" s="7" t="s">
        <v>32</v>
      </c>
      <c r="I51" s="7" t="s">
        <v>30</v>
      </c>
      <c r="J51" s="7" t="s">
        <v>30</v>
      </c>
      <c r="K51" s="7" t="s">
        <v>30</v>
      </c>
      <c r="L51" s="7" t="s">
        <v>30</v>
      </c>
      <c r="M51" s="7" t="s">
        <v>30</v>
      </c>
      <c r="N51" s="7" t="s">
        <v>32</v>
      </c>
      <c r="O51" s="7" t="s">
        <v>32</v>
      </c>
      <c r="P51" s="7" t="s">
        <v>30</v>
      </c>
      <c r="Q51" s="7" t="s">
        <v>32</v>
      </c>
      <c r="R51" s="7" t="s">
        <v>30</v>
      </c>
      <c r="S51" s="7" t="s">
        <v>30</v>
      </c>
      <c r="T51" s="7" t="s">
        <v>30</v>
      </c>
      <c r="U51" s="7" t="s">
        <v>32</v>
      </c>
      <c r="V51" s="7" t="s">
        <v>32</v>
      </c>
      <c r="W51" s="7" t="s">
        <v>30</v>
      </c>
      <c r="X51" s="7" t="s">
        <v>30</v>
      </c>
      <c r="Y51" s="7" t="s">
        <v>30</v>
      </c>
      <c r="Z51" s="7" t="s">
        <v>30</v>
      </c>
      <c r="AA51" s="7" t="s">
        <v>30</v>
      </c>
      <c r="AB51" s="7" t="s">
        <v>32</v>
      </c>
      <c r="AC51" s="7" t="s">
        <v>32</v>
      </c>
      <c r="AD51" s="7" t="s">
        <v>32</v>
      </c>
      <c r="AE51" s="7" t="s">
        <v>30</v>
      </c>
      <c r="AF51" s="7" t="s">
        <v>30</v>
      </c>
      <c r="AG51" s="7" t="s">
        <v>30</v>
      </c>
      <c r="AH51" s="7" t="s">
        <v>30</v>
      </c>
      <c r="AI51" s="7"/>
      <c r="AJ51" s="7"/>
      <c r="AK51" s="7"/>
      <c r="AL51" s="38" t="s">
        <v>40</v>
      </c>
      <c r="AM51" s="39"/>
      <c r="AN51" s="39"/>
      <c r="AO51" s="39"/>
      <c r="AP51" s="47">
        <f t="shared" ref="AP51" si="34">AP50/AP49</f>
        <v>0.35714285714285715</v>
      </c>
      <c r="AQ51" s="48"/>
    </row>
    <row r="52" spans="1:43" ht="20.25" customHeight="1" thickBot="1" x14ac:dyDescent="0.2">
      <c r="A52" s="69"/>
      <c r="B52" s="70"/>
      <c r="C52" s="70"/>
      <c r="D52" s="74" t="s">
        <v>47</v>
      </c>
      <c r="E52" s="75"/>
      <c r="F52" s="76"/>
      <c r="G52" s="7" t="s">
        <v>29</v>
      </c>
      <c r="H52" s="7" t="s">
        <v>29</v>
      </c>
      <c r="I52" s="7" t="s">
        <v>28</v>
      </c>
      <c r="J52" s="7" t="s">
        <v>28</v>
      </c>
      <c r="K52" s="7" t="s">
        <v>28</v>
      </c>
      <c r="L52" s="7" t="s">
        <v>28</v>
      </c>
      <c r="M52" s="7" t="s">
        <v>28</v>
      </c>
      <c r="N52" s="7" t="s">
        <v>29</v>
      </c>
      <c r="O52" s="7" t="s">
        <v>29</v>
      </c>
      <c r="P52" s="7" t="s">
        <v>28</v>
      </c>
      <c r="Q52" s="7" t="s">
        <v>29</v>
      </c>
      <c r="R52" s="7" t="s">
        <v>28</v>
      </c>
      <c r="S52" s="7" t="s">
        <v>28</v>
      </c>
      <c r="T52" s="7" t="s">
        <v>28</v>
      </c>
      <c r="U52" s="7" t="s">
        <v>29</v>
      </c>
      <c r="V52" s="7" t="s">
        <v>29</v>
      </c>
      <c r="W52" s="7" t="s">
        <v>28</v>
      </c>
      <c r="X52" s="7" t="s">
        <v>28</v>
      </c>
      <c r="Y52" s="7" t="s">
        <v>28</v>
      </c>
      <c r="Z52" s="7" t="s">
        <v>28</v>
      </c>
      <c r="AA52" s="7" t="s">
        <v>28</v>
      </c>
      <c r="AB52" s="7" t="s">
        <v>29</v>
      </c>
      <c r="AC52" s="7" t="s">
        <v>29</v>
      </c>
      <c r="AD52" s="7" t="s">
        <v>29</v>
      </c>
      <c r="AE52" s="7" t="s">
        <v>28</v>
      </c>
      <c r="AF52" s="7" t="s">
        <v>28</v>
      </c>
      <c r="AG52" s="7" t="s">
        <v>28</v>
      </c>
      <c r="AH52" s="7" t="s">
        <v>28</v>
      </c>
      <c r="AI52" s="11"/>
      <c r="AJ52" s="11"/>
      <c r="AK52" s="12"/>
      <c r="AL52" s="45" t="s">
        <v>64</v>
      </c>
      <c r="AM52" s="46"/>
      <c r="AN52" s="46"/>
      <c r="AO52" s="46"/>
      <c r="AP52" s="49">
        <f t="shared" ref="AP52" si="35">COUNTIFS(G50:AK50,"土",G52:AK52,"作")+COUNTIFS(G50:AK50,"土",G52:AK52,"天")+COUNTIFS(G50:AK50,"土",G52:AK52,"閉")+COUNTIFS(G50:AK50,"日",G52:AK52,"作")+COUNTIFS(G50:AK50,"日",G52:AK52,"天")+COUNTIFS(G50:AK50,"日",G52:AK52,"閉")</f>
        <v>8</v>
      </c>
      <c r="AQ52" s="50"/>
    </row>
    <row r="53" spans="1:43" ht="20.25" customHeight="1" x14ac:dyDescent="0.15">
      <c r="A53" s="65" t="s">
        <v>27</v>
      </c>
      <c r="B53" s="66"/>
      <c r="C53" s="78"/>
      <c r="D53" s="71" t="s">
        <v>7</v>
      </c>
      <c r="E53" s="72"/>
      <c r="F53" s="73"/>
      <c r="G53" s="22">
        <v>1</v>
      </c>
      <c r="H53" s="22">
        <v>2</v>
      </c>
      <c r="I53" s="5">
        <v>3</v>
      </c>
      <c r="J53" s="5">
        <v>4</v>
      </c>
      <c r="K53" s="5">
        <v>5</v>
      </c>
      <c r="L53" s="5">
        <v>6</v>
      </c>
      <c r="M53" s="5">
        <v>7</v>
      </c>
      <c r="N53" s="22">
        <v>8</v>
      </c>
      <c r="O53" s="22">
        <v>9</v>
      </c>
      <c r="P53" s="5">
        <v>10</v>
      </c>
      <c r="Q53" s="5">
        <v>11</v>
      </c>
      <c r="R53" s="5">
        <v>12</v>
      </c>
      <c r="S53" s="5">
        <v>13</v>
      </c>
      <c r="T53" s="5">
        <v>14</v>
      </c>
      <c r="U53" s="22">
        <v>15</v>
      </c>
      <c r="V53" s="22">
        <v>16</v>
      </c>
      <c r="W53" s="5">
        <v>17</v>
      </c>
      <c r="X53" s="5">
        <v>18</v>
      </c>
      <c r="Y53" s="5">
        <v>19</v>
      </c>
      <c r="Z53" s="22">
        <v>20</v>
      </c>
      <c r="AA53" s="5">
        <v>21</v>
      </c>
      <c r="AB53" s="22">
        <v>22</v>
      </c>
      <c r="AC53" s="22">
        <v>23</v>
      </c>
      <c r="AD53" s="5">
        <v>24</v>
      </c>
      <c r="AE53" s="5">
        <v>25</v>
      </c>
      <c r="AF53" s="5">
        <v>26</v>
      </c>
      <c r="AG53" s="5">
        <v>27</v>
      </c>
      <c r="AH53" s="5">
        <v>28</v>
      </c>
      <c r="AI53" s="25">
        <v>29</v>
      </c>
      <c r="AJ53" s="25">
        <v>30</v>
      </c>
      <c r="AK53" s="9">
        <v>31</v>
      </c>
      <c r="AL53" s="38" t="s">
        <v>14</v>
      </c>
      <c r="AM53" s="39"/>
      <c r="AN53" s="39"/>
      <c r="AO53" s="39"/>
      <c r="AP53" s="40">
        <f>COUNTIF(G55:AK55,"工")+COUNTIF(G55:AK55,"休")+COUNTIFS(G55:AK55,"外",G56:AK56,"作")+COUNTIFS(G55:AK55,"外",G56:AK56,"天")+COUNTIFS(G55:AK55,"外",G56:AK56,"閉")</f>
        <v>14</v>
      </c>
      <c r="AQ53" s="41"/>
    </row>
    <row r="54" spans="1:43" ht="20.25" customHeight="1" x14ac:dyDescent="0.15">
      <c r="A54" s="67"/>
      <c r="B54" s="68"/>
      <c r="C54" s="79"/>
      <c r="D54" s="51" t="s">
        <v>6</v>
      </c>
      <c r="E54" s="52"/>
      <c r="F54" s="53"/>
      <c r="G54" s="23" t="s">
        <v>3</v>
      </c>
      <c r="H54" s="23" t="s">
        <v>4</v>
      </c>
      <c r="I54" s="7" t="s">
        <v>5</v>
      </c>
      <c r="J54" s="7" t="s">
        <v>0</v>
      </c>
      <c r="K54" s="7" t="s">
        <v>1</v>
      </c>
      <c r="L54" s="7" t="s">
        <v>15</v>
      </c>
      <c r="M54" s="7" t="s">
        <v>2</v>
      </c>
      <c r="N54" s="23" t="s">
        <v>3</v>
      </c>
      <c r="O54" s="23" t="s">
        <v>4</v>
      </c>
      <c r="P54" s="7" t="s">
        <v>5</v>
      </c>
      <c r="Q54" s="7" t="s">
        <v>0</v>
      </c>
      <c r="R54" s="7" t="s">
        <v>1</v>
      </c>
      <c r="S54" s="7" t="s">
        <v>15</v>
      </c>
      <c r="T54" s="7" t="s">
        <v>2</v>
      </c>
      <c r="U54" s="23" t="s">
        <v>3</v>
      </c>
      <c r="V54" s="23" t="s">
        <v>4</v>
      </c>
      <c r="W54" s="7" t="s">
        <v>5</v>
      </c>
      <c r="X54" s="7" t="s">
        <v>0</v>
      </c>
      <c r="Y54" s="7" t="s">
        <v>1</v>
      </c>
      <c r="Z54" s="35" t="s">
        <v>15</v>
      </c>
      <c r="AA54" s="7" t="s">
        <v>2</v>
      </c>
      <c r="AB54" s="23" t="s">
        <v>3</v>
      </c>
      <c r="AC54" s="23" t="s">
        <v>4</v>
      </c>
      <c r="AD54" s="7" t="s">
        <v>5</v>
      </c>
      <c r="AE54" s="7" t="s">
        <v>0</v>
      </c>
      <c r="AF54" s="7" t="s">
        <v>1</v>
      </c>
      <c r="AG54" s="7" t="s">
        <v>15</v>
      </c>
      <c r="AH54" s="7" t="s">
        <v>2</v>
      </c>
      <c r="AI54" s="23" t="s">
        <v>3</v>
      </c>
      <c r="AJ54" s="23" t="s">
        <v>4</v>
      </c>
      <c r="AK54" s="7" t="s">
        <v>54</v>
      </c>
      <c r="AL54" s="38" t="s">
        <v>8</v>
      </c>
      <c r="AM54" s="39"/>
      <c r="AN54" s="39"/>
      <c r="AO54" s="39"/>
      <c r="AP54" s="40">
        <f t="shared" ref="AP54" si="36">COUNTIF(G56:AK56,"閉")+COUNTIF(G56:AK56,"天")</f>
        <v>4</v>
      </c>
      <c r="AQ54" s="41"/>
    </row>
    <row r="55" spans="1:43" ht="20.25" customHeight="1" x14ac:dyDescent="0.15">
      <c r="A55" s="67"/>
      <c r="B55" s="68"/>
      <c r="C55" s="79"/>
      <c r="D55" s="51" t="s">
        <v>46</v>
      </c>
      <c r="E55" s="52"/>
      <c r="F55" s="53"/>
      <c r="G55" s="7" t="s">
        <v>32</v>
      </c>
      <c r="H55" s="7" t="s">
        <v>32</v>
      </c>
      <c r="I55" s="7" t="s">
        <v>30</v>
      </c>
      <c r="J55" s="7" t="s">
        <v>30</v>
      </c>
      <c r="K55" s="7" t="s">
        <v>30</v>
      </c>
      <c r="L55" s="7" t="s">
        <v>30</v>
      </c>
      <c r="M55" s="7" t="s">
        <v>30</v>
      </c>
      <c r="N55" s="7" t="s">
        <v>32</v>
      </c>
      <c r="O55" s="7" t="s">
        <v>32</v>
      </c>
      <c r="P55" s="7" t="s">
        <v>30</v>
      </c>
      <c r="Q55" s="7" t="s">
        <v>30</v>
      </c>
      <c r="R55" s="7" t="s">
        <v>30</v>
      </c>
      <c r="S55" s="7" t="s">
        <v>30</v>
      </c>
      <c r="T55" s="7" t="s">
        <v>30</v>
      </c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38" t="s">
        <v>40</v>
      </c>
      <c r="AM55" s="39"/>
      <c r="AN55" s="39"/>
      <c r="AO55" s="39"/>
      <c r="AP55" s="47">
        <f t="shared" ref="AP55" si="37">AP54/AP53</f>
        <v>0.2857142857142857</v>
      </c>
      <c r="AQ55" s="48"/>
    </row>
    <row r="56" spans="1:43" ht="20.25" customHeight="1" thickBot="1" x14ac:dyDescent="0.2">
      <c r="A56" s="80"/>
      <c r="B56" s="81"/>
      <c r="C56" s="82"/>
      <c r="D56" s="74" t="s">
        <v>47</v>
      </c>
      <c r="E56" s="75"/>
      <c r="F56" s="76"/>
      <c r="G56" s="11" t="s">
        <v>29</v>
      </c>
      <c r="H56" s="11" t="s">
        <v>29</v>
      </c>
      <c r="I56" s="11" t="s">
        <v>28</v>
      </c>
      <c r="J56" s="11" t="s">
        <v>28</v>
      </c>
      <c r="K56" s="11" t="s">
        <v>28</v>
      </c>
      <c r="L56" s="11" t="s">
        <v>28</v>
      </c>
      <c r="M56" s="11" t="s">
        <v>28</v>
      </c>
      <c r="N56" s="11" t="s">
        <v>29</v>
      </c>
      <c r="O56" s="11" t="s">
        <v>29</v>
      </c>
      <c r="P56" s="11" t="s">
        <v>28</v>
      </c>
      <c r="Q56" s="11" t="s">
        <v>28</v>
      </c>
      <c r="R56" s="11" t="s">
        <v>28</v>
      </c>
      <c r="S56" s="11" t="s">
        <v>28</v>
      </c>
      <c r="T56" s="11" t="s">
        <v>28</v>
      </c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/>
      <c r="AL56" s="45" t="s">
        <v>64</v>
      </c>
      <c r="AM56" s="46"/>
      <c r="AN56" s="46"/>
      <c r="AO56" s="46"/>
      <c r="AP56" s="49">
        <f t="shared" ref="AP56" si="38">COUNTIFS(G54:AK54,"土",G56:AK56,"作")+COUNTIFS(G54:AK54,"土",G56:AK56,"天")+COUNTIFS(G54:AK54,"土",G56:AK56,"閉")+COUNTIFS(G54:AK54,"日",G56:AK56,"作")+COUNTIFS(G54:AK54,"日",G56:AK56,"天")+COUNTIFS(G54:AK54,"日",G56:AK56,"閉")</f>
        <v>4</v>
      </c>
      <c r="AQ56" s="50"/>
    </row>
    <row r="57" spans="1:43" s="33" customFormat="1" ht="14.25" x14ac:dyDescent="0.15">
      <c r="A57" s="15"/>
      <c r="B57" s="34" t="s">
        <v>9</v>
      </c>
      <c r="C57" s="33" t="s">
        <v>13</v>
      </c>
      <c r="G57" s="42">
        <f>AP9+AP13+AP17+AP21+AP25+AP29+AP33+AP37+AP41+AP45+AP49+AP53</f>
        <v>325</v>
      </c>
      <c r="H57" s="42"/>
      <c r="I57" s="34" t="s">
        <v>12</v>
      </c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 x14ac:dyDescent="0.15">
      <c r="B58" s="34" t="s">
        <v>10</v>
      </c>
      <c r="C58" s="33" t="s">
        <v>11</v>
      </c>
      <c r="G58" s="44">
        <f>AP10+AP14+AP18+AP22+AP26+AP30+AP34+AP38+AP42+AP46+AP50+AP54</f>
        <v>106</v>
      </c>
      <c r="H58" s="44"/>
      <c r="I58" s="34" t="s">
        <v>12</v>
      </c>
      <c r="K58" s="33" t="s">
        <v>59</v>
      </c>
      <c r="M58" s="34"/>
      <c r="N58" s="34"/>
      <c r="O58" s="34"/>
      <c r="P58" s="34"/>
      <c r="Q58" s="34"/>
      <c r="R58" s="34"/>
      <c r="S58" s="34"/>
      <c r="T58" s="34"/>
      <c r="U58" s="15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 x14ac:dyDescent="0.15">
      <c r="B59" s="34" t="s">
        <v>55</v>
      </c>
      <c r="C59" s="33" t="s">
        <v>61</v>
      </c>
      <c r="G59" s="83">
        <f>G58/G57*100</f>
        <v>32.615384615384613</v>
      </c>
      <c r="H59" s="83"/>
      <c r="I59" s="34" t="s">
        <v>56</v>
      </c>
      <c r="J59" s="34"/>
      <c r="K59" s="34" t="s">
        <v>55</v>
      </c>
      <c r="L59" s="34" t="s">
        <v>57</v>
      </c>
      <c r="M59" s="77" t="s">
        <v>60</v>
      </c>
      <c r="N59" s="77"/>
      <c r="O59" s="77"/>
      <c r="P59" s="36" t="s">
        <v>58</v>
      </c>
      <c r="U59" s="34" t="s">
        <v>62</v>
      </c>
      <c r="V59" s="34"/>
      <c r="W59" s="34"/>
      <c r="X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  <row r="60" spans="1:43" s="33" customFormat="1" ht="14.25" x14ac:dyDescent="0.15">
      <c r="A60" s="15"/>
      <c r="B60" s="84" t="s">
        <v>41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</row>
  </sheetData>
  <mergeCells count="171">
    <mergeCell ref="M59:O59"/>
    <mergeCell ref="A53:C56"/>
    <mergeCell ref="D53:F53"/>
    <mergeCell ref="D54:F54"/>
    <mergeCell ref="D55:F55"/>
    <mergeCell ref="AL55:AO55"/>
    <mergeCell ref="AP55:AQ55"/>
    <mergeCell ref="D56:F56"/>
    <mergeCell ref="AL56:AO56"/>
    <mergeCell ref="AP56:AQ56"/>
    <mergeCell ref="AL54:AO54"/>
    <mergeCell ref="AP54:AQ54"/>
    <mergeCell ref="AL53:AO53"/>
    <mergeCell ref="AP53:AQ53"/>
    <mergeCell ref="G59:H59"/>
    <mergeCell ref="A49:C52"/>
    <mergeCell ref="D49:F49"/>
    <mergeCell ref="D50:F50"/>
    <mergeCell ref="D51:F51"/>
    <mergeCell ref="AL51:AO51"/>
    <mergeCell ref="AP51:AQ51"/>
    <mergeCell ref="D52:F52"/>
    <mergeCell ref="AL52:AO52"/>
    <mergeCell ref="AP52:AQ52"/>
    <mergeCell ref="AL50:AO50"/>
    <mergeCell ref="AP50:AQ50"/>
    <mergeCell ref="AL49:AO49"/>
    <mergeCell ref="AP49:AQ49"/>
    <mergeCell ref="A45:C48"/>
    <mergeCell ref="D45:F45"/>
    <mergeCell ref="D46:F46"/>
    <mergeCell ref="D47:F47"/>
    <mergeCell ref="AL47:AO47"/>
    <mergeCell ref="AP47:AQ47"/>
    <mergeCell ref="D48:F48"/>
    <mergeCell ref="AL48:AO48"/>
    <mergeCell ref="AP48:AQ48"/>
    <mergeCell ref="AL46:AO46"/>
    <mergeCell ref="AP46:AQ46"/>
    <mergeCell ref="AL45:AO45"/>
    <mergeCell ref="AP45:AQ45"/>
    <mergeCell ref="A41:C44"/>
    <mergeCell ref="D41:F41"/>
    <mergeCell ref="D42:F42"/>
    <mergeCell ref="D43:F43"/>
    <mergeCell ref="AL43:AO43"/>
    <mergeCell ref="AP43:AQ43"/>
    <mergeCell ref="D44:F44"/>
    <mergeCell ref="AL44:AO44"/>
    <mergeCell ref="AP44:AQ44"/>
    <mergeCell ref="AL42:AO42"/>
    <mergeCell ref="AP42:AQ42"/>
    <mergeCell ref="AL41:AO41"/>
    <mergeCell ref="AP41:AQ41"/>
    <mergeCell ref="A37:C40"/>
    <mergeCell ref="D37:F37"/>
    <mergeCell ref="D38:F38"/>
    <mergeCell ref="D39:F39"/>
    <mergeCell ref="AL39:AO39"/>
    <mergeCell ref="AP39:AQ39"/>
    <mergeCell ref="D40:F40"/>
    <mergeCell ref="AL40:AO40"/>
    <mergeCell ref="AP40:AQ40"/>
    <mergeCell ref="AL38:AO38"/>
    <mergeCell ref="AP38:AQ38"/>
    <mergeCell ref="AL37:AO37"/>
    <mergeCell ref="AP37:AQ37"/>
    <mergeCell ref="A33:C36"/>
    <mergeCell ref="D33:F33"/>
    <mergeCell ref="D34:F34"/>
    <mergeCell ref="D35:F35"/>
    <mergeCell ref="AL35:AO35"/>
    <mergeCell ref="AP35:AQ35"/>
    <mergeCell ref="D36:F36"/>
    <mergeCell ref="AL36:AO36"/>
    <mergeCell ref="AP36:AQ36"/>
    <mergeCell ref="AL34:AO34"/>
    <mergeCell ref="AP34:AQ34"/>
    <mergeCell ref="AL33:AO33"/>
    <mergeCell ref="AP33:AQ33"/>
    <mergeCell ref="A29:C32"/>
    <mergeCell ref="D29:F29"/>
    <mergeCell ref="D30:F30"/>
    <mergeCell ref="D31:F31"/>
    <mergeCell ref="AL31:AO31"/>
    <mergeCell ref="AP31:AQ31"/>
    <mergeCell ref="D32:F32"/>
    <mergeCell ref="AL32:AO32"/>
    <mergeCell ref="AP32:AQ32"/>
    <mergeCell ref="AL30:AO30"/>
    <mergeCell ref="AP30:AQ30"/>
    <mergeCell ref="AL29:AO29"/>
    <mergeCell ref="AP29:AQ29"/>
    <mergeCell ref="A25:C28"/>
    <mergeCell ref="D25:F25"/>
    <mergeCell ref="D26:F26"/>
    <mergeCell ref="D27:F27"/>
    <mergeCell ref="AL27:AO27"/>
    <mergeCell ref="AP27:AQ27"/>
    <mergeCell ref="D28:F28"/>
    <mergeCell ref="AL28:AO28"/>
    <mergeCell ref="AP28:AQ28"/>
    <mergeCell ref="AL26:AO26"/>
    <mergeCell ref="AP26:AQ26"/>
    <mergeCell ref="AL25:AO25"/>
    <mergeCell ref="AP25:AQ25"/>
    <mergeCell ref="A21:C24"/>
    <mergeCell ref="D21:F21"/>
    <mergeCell ref="D22:F22"/>
    <mergeCell ref="D23:F23"/>
    <mergeCell ref="AL23:AO23"/>
    <mergeCell ref="AP23:AQ23"/>
    <mergeCell ref="D24:F24"/>
    <mergeCell ref="AL24:AO24"/>
    <mergeCell ref="AP24:AQ24"/>
    <mergeCell ref="AL22:AO22"/>
    <mergeCell ref="AP22:AQ22"/>
    <mergeCell ref="AL21:AO21"/>
    <mergeCell ref="AP21:AQ21"/>
    <mergeCell ref="A17:C20"/>
    <mergeCell ref="D17:F17"/>
    <mergeCell ref="D18:F18"/>
    <mergeCell ref="D19:F19"/>
    <mergeCell ref="D20:F20"/>
    <mergeCell ref="AL19:AO19"/>
    <mergeCell ref="AP19:AQ19"/>
    <mergeCell ref="AL20:AO20"/>
    <mergeCell ref="AP20:AQ20"/>
    <mergeCell ref="AL18:AO18"/>
    <mergeCell ref="AP18:AQ18"/>
    <mergeCell ref="AL17:AO17"/>
    <mergeCell ref="AP17:AQ17"/>
    <mergeCell ref="I7:J7"/>
    <mergeCell ref="A9:C12"/>
    <mergeCell ref="AL10:AO10"/>
    <mergeCell ref="AP10:AQ10"/>
    <mergeCell ref="AL9:AO9"/>
    <mergeCell ref="AP9:AQ9"/>
    <mergeCell ref="A13:C16"/>
    <mergeCell ref="D13:F13"/>
    <mergeCell ref="D14:F14"/>
    <mergeCell ref="D15:F15"/>
    <mergeCell ref="D16:F16"/>
    <mergeCell ref="D9:F9"/>
    <mergeCell ref="D10:F10"/>
    <mergeCell ref="D11:F11"/>
    <mergeCell ref="D12:F12"/>
    <mergeCell ref="A2:AQ2"/>
    <mergeCell ref="AL13:AO13"/>
    <mergeCell ref="AP13:AQ13"/>
    <mergeCell ref="G57:H57"/>
    <mergeCell ref="E5:J5"/>
    <mergeCell ref="E6:J6"/>
    <mergeCell ref="G58:H58"/>
    <mergeCell ref="AL11:AO11"/>
    <mergeCell ref="AL12:AO12"/>
    <mergeCell ref="AP11:AQ11"/>
    <mergeCell ref="AP12:AQ12"/>
    <mergeCell ref="AL15:AO15"/>
    <mergeCell ref="AP15:AQ15"/>
    <mergeCell ref="AL16:AO16"/>
    <mergeCell ref="AP16:AQ16"/>
    <mergeCell ref="AL14:AO14"/>
    <mergeCell ref="AP14:AQ14"/>
    <mergeCell ref="AC4:AI4"/>
    <mergeCell ref="AJ4:AP4"/>
    <mergeCell ref="AD6:AI6"/>
    <mergeCell ref="AD7:AI7"/>
    <mergeCell ref="AK5:AP5"/>
    <mergeCell ref="AK6:AP6"/>
    <mergeCell ref="AK7:AP7"/>
  </mergeCells>
  <phoneticPr fontId="3"/>
  <conditionalFormatting sqref="G12:AK12">
    <cfRule type="containsText" dxfId="60" priority="56" operator="containsText" text="作">
      <formula>NOT(ISERROR(SEARCH("作",G12)))</formula>
    </cfRule>
    <cfRule type="containsText" dxfId="59" priority="481" operator="containsText" text="天">
      <formula>NOT(ISERROR(SEARCH("天",G12)))</formula>
    </cfRule>
    <cfRule type="containsText" dxfId="58" priority="483" operator="containsText" text="閉">
      <formula>NOT(ISERROR(SEARCH("閉",G12)))</formula>
    </cfRule>
  </conditionalFormatting>
  <conditionalFormatting sqref="G11:AK11">
    <cfRule type="containsText" dxfId="57" priority="482" operator="containsText" text="工">
      <formula>NOT(ISERROR(SEARCH("工",G11)))</formula>
    </cfRule>
    <cfRule type="containsText" dxfId="56" priority="484" operator="containsText" text="休">
      <formula>NOT(ISERROR(SEARCH("休",G11)))</formula>
    </cfRule>
  </conditionalFormatting>
  <conditionalFormatting sqref="G16:AK16">
    <cfRule type="containsText" dxfId="55" priority="51" operator="containsText" text="作">
      <formula>NOT(ISERROR(SEARCH("作",G16)))</formula>
    </cfRule>
    <cfRule type="containsText" dxfId="54" priority="52" operator="containsText" text="天">
      <formula>NOT(ISERROR(SEARCH("天",G16)))</formula>
    </cfRule>
    <cfRule type="containsText" dxfId="53" priority="54" operator="containsText" text="閉">
      <formula>NOT(ISERROR(SEARCH("閉",G16)))</formula>
    </cfRule>
  </conditionalFormatting>
  <conditionalFormatting sqref="G15:AK15">
    <cfRule type="containsText" dxfId="52" priority="53" operator="containsText" text="工">
      <formula>NOT(ISERROR(SEARCH("工",G15)))</formula>
    </cfRule>
    <cfRule type="containsText" dxfId="51" priority="55" operator="containsText" text="休">
      <formula>NOT(ISERROR(SEARCH("休",G15)))</formula>
    </cfRule>
  </conditionalFormatting>
  <conditionalFormatting sqref="G20:AK20">
    <cfRule type="containsText" dxfId="50" priority="46" operator="containsText" text="作">
      <formula>NOT(ISERROR(SEARCH("作",G20)))</formula>
    </cfRule>
    <cfRule type="containsText" dxfId="49" priority="47" operator="containsText" text="天">
      <formula>NOT(ISERROR(SEARCH("天",G20)))</formula>
    </cfRule>
    <cfRule type="containsText" dxfId="48" priority="49" operator="containsText" text="閉">
      <formula>NOT(ISERROR(SEARCH("閉",G20)))</formula>
    </cfRule>
  </conditionalFormatting>
  <conditionalFormatting sqref="G19:AK19">
    <cfRule type="containsText" dxfId="47" priority="48" operator="containsText" text="工">
      <formula>NOT(ISERROR(SEARCH("工",G19)))</formula>
    </cfRule>
    <cfRule type="containsText" dxfId="46" priority="50" operator="containsText" text="休">
      <formula>NOT(ISERROR(SEARCH("休",G19)))</formula>
    </cfRule>
  </conditionalFormatting>
  <conditionalFormatting sqref="G24:AK24">
    <cfRule type="containsText" dxfId="45" priority="41" operator="containsText" text="作">
      <formula>NOT(ISERROR(SEARCH("作",G24)))</formula>
    </cfRule>
    <cfRule type="containsText" dxfId="44" priority="42" operator="containsText" text="天">
      <formula>NOT(ISERROR(SEARCH("天",G24)))</formula>
    </cfRule>
    <cfRule type="containsText" dxfId="43" priority="44" operator="containsText" text="閉">
      <formula>NOT(ISERROR(SEARCH("閉",G24)))</formula>
    </cfRule>
  </conditionalFormatting>
  <conditionalFormatting sqref="G23:AK23">
    <cfRule type="containsText" dxfId="42" priority="43" operator="containsText" text="工">
      <formula>NOT(ISERROR(SEARCH("工",G23)))</formula>
    </cfRule>
    <cfRule type="containsText" dxfId="41" priority="45" operator="containsText" text="休">
      <formula>NOT(ISERROR(SEARCH("休",G23)))</formula>
    </cfRule>
  </conditionalFormatting>
  <conditionalFormatting sqref="G28:AK28">
    <cfRule type="containsText" dxfId="40" priority="36" operator="containsText" text="作">
      <formula>NOT(ISERROR(SEARCH("作",G28)))</formula>
    </cfRule>
    <cfRule type="containsText" dxfId="39" priority="37" operator="containsText" text="天">
      <formula>NOT(ISERROR(SEARCH("天",G28)))</formula>
    </cfRule>
    <cfRule type="containsText" dxfId="38" priority="39" operator="containsText" text="閉">
      <formula>NOT(ISERROR(SEARCH("閉",G28)))</formula>
    </cfRule>
  </conditionalFormatting>
  <conditionalFormatting sqref="G27:AK27">
    <cfRule type="containsText" dxfId="37" priority="38" operator="containsText" text="工">
      <formula>NOT(ISERROR(SEARCH("工",G27)))</formula>
    </cfRule>
    <cfRule type="containsText" dxfId="36" priority="40" operator="containsText" text="休">
      <formula>NOT(ISERROR(SEARCH("休",G27)))</formula>
    </cfRule>
  </conditionalFormatting>
  <conditionalFormatting sqref="G32:AK32">
    <cfRule type="containsText" dxfId="35" priority="31" operator="containsText" text="作">
      <formula>NOT(ISERROR(SEARCH("作",G32)))</formula>
    </cfRule>
    <cfRule type="containsText" dxfId="34" priority="32" operator="containsText" text="天">
      <formula>NOT(ISERROR(SEARCH("天",G32)))</formula>
    </cfRule>
    <cfRule type="containsText" dxfId="33" priority="34" operator="containsText" text="閉">
      <formula>NOT(ISERROR(SEARCH("閉",G32)))</formula>
    </cfRule>
  </conditionalFormatting>
  <conditionalFormatting sqref="G31:AK31">
    <cfRule type="containsText" dxfId="32" priority="33" operator="containsText" text="工">
      <formula>NOT(ISERROR(SEARCH("工",G31)))</formula>
    </cfRule>
    <cfRule type="containsText" dxfId="31" priority="35" operator="containsText" text="休">
      <formula>NOT(ISERROR(SEARCH("休",G31)))</formula>
    </cfRule>
  </conditionalFormatting>
  <conditionalFormatting sqref="G36:AK36">
    <cfRule type="containsText" dxfId="30" priority="26" operator="containsText" text="作">
      <formula>NOT(ISERROR(SEARCH("作",G36)))</formula>
    </cfRule>
    <cfRule type="containsText" dxfId="29" priority="27" operator="containsText" text="天">
      <formula>NOT(ISERROR(SEARCH("天",G36)))</formula>
    </cfRule>
    <cfRule type="containsText" dxfId="28" priority="29" operator="containsText" text="閉">
      <formula>NOT(ISERROR(SEARCH("閉",G36)))</formula>
    </cfRule>
  </conditionalFormatting>
  <conditionalFormatting sqref="G35:AK35">
    <cfRule type="containsText" dxfId="27" priority="28" operator="containsText" text="工">
      <formula>NOT(ISERROR(SEARCH("工",G35)))</formula>
    </cfRule>
    <cfRule type="containsText" dxfId="26" priority="30" operator="containsText" text="休">
      <formula>NOT(ISERROR(SEARCH("休",G35)))</formula>
    </cfRule>
  </conditionalFormatting>
  <conditionalFormatting sqref="G40:AK40">
    <cfRule type="containsText" dxfId="25" priority="21" operator="containsText" text="作">
      <formula>NOT(ISERROR(SEARCH("作",G40)))</formula>
    </cfRule>
    <cfRule type="containsText" dxfId="24" priority="22" operator="containsText" text="天">
      <formula>NOT(ISERROR(SEARCH("天",G40)))</formula>
    </cfRule>
    <cfRule type="containsText" dxfId="23" priority="24" operator="containsText" text="閉">
      <formula>NOT(ISERROR(SEARCH("閉",G40)))</formula>
    </cfRule>
  </conditionalFormatting>
  <conditionalFormatting sqref="G39:AK39">
    <cfRule type="containsText" dxfId="22" priority="23" operator="containsText" text="工">
      <formula>NOT(ISERROR(SEARCH("工",G39)))</formula>
    </cfRule>
    <cfRule type="containsText" dxfId="21" priority="25" operator="containsText" text="休">
      <formula>NOT(ISERROR(SEARCH("休",G39)))</formula>
    </cfRule>
  </conditionalFormatting>
  <conditionalFormatting sqref="G44:AK44">
    <cfRule type="containsText" dxfId="20" priority="16" operator="containsText" text="作">
      <formula>NOT(ISERROR(SEARCH("作",G44)))</formula>
    </cfRule>
    <cfRule type="containsText" dxfId="19" priority="17" operator="containsText" text="天">
      <formula>NOT(ISERROR(SEARCH("天",G44)))</formula>
    </cfRule>
    <cfRule type="containsText" dxfId="18" priority="19" operator="containsText" text="閉">
      <formula>NOT(ISERROR(SEARCH("閉",G44)))</formula>
    </cfRule>
  </conditionalFormatting>
  <conditionalFormatting sqref="G43:AK43">
    <cfRule type="containsText" dxfId="17" priority="18" operator="containsText" text="工">
      <formula>NOT(ISERROR(SEARCH("工",G43)))</formula>
    </cfRule>
    <cfRule type="containsText" dxfId="16" priority="20" operator="containsText" text="休">
      <formula>NOT(ISERROR(SEARCH("休",G43)))</formula>
    </cfRule>
  </conditionalFormatting>
  <conditionalFormatting sqref="G48:AK48">
    <cfRule type="containsText" dxfId="15" priority="11" operator="containsText" text="作">
      <formula>NOT(ISERROR(SEARCH("作",G48)))</formula>
    </cfRule>
    <cfRule type="containsText" dxfId="14" priority="12" operator="containsText" text="天">
      <formula>NOT(ISERROR(SEARCH("天",G48)))</formula>
    </cfRule>
    <cfRule type="containsText" dxfId="13" priority="14" operator="containsText" text="閉">
      <formula>NOT(ISERROR(SEARCH("閉",G48)))</formula>
    </cfRule>
  </conditionalFormatting>
  <conditionalFormatting sqref="G47:AK47">
    <cfRule type="containsText" dxfId="12" priority="13" operator="containsText" text="工">
      <formula>NOT(ISERROR(SEARCH("工",G47)))</formula>
    </cfRule>
    <cfRule type="containsText" dxfId="11" priority="15" operator="containsText" text="休">
      <formula>NOT(ISERROR(SEARCH("休",G47)))</formula>
    </cfRule>
  </conditionalFormatting>
  <conditionalFormatting sqref="G52:AK52">
    <cfRule type="containsText" dxfId="10" priority="6" operator="containsText" text="作">
      <formula>NOT(ISERROR(SEARCH("作",G52)))</formula>
    </cfRule>
    <cfRule type="containsText" dxfId="9" priority="7" operator="containsText" text="天">
      <formula>NOT(ISERROR(SEARCH("天",G52)))</formula>
    </cfRule>
    <cfRule type="containsText" dxfId="8" priority="9" operator="containsText" text="閉">
      <formula>NOT(ISERROR(SEARCH("閉",G52)))</formula>
    </cfRule>
  </conditionalFormatting>
  <conditionalFormatting sqref="G51:AK51">
    <cfRule type="containsText" dxfId="7" priority="8" operator="containsText" text="工">
      <formula>NOT(ISERROR(SEARCH("工",G51)))</formula>
    </cfRule>
    <cfRule type="containsText" dxfId="6" priority="10" operator="containsText" text="休">
      <formula>NOT(ISERROR(SEARCH("休",G51)))</formula>
    </cfRule>
  </conditionalFormatting>
  <conditionalFormatting sqref="G56:AK56">
    <cfRule type="containsText" dxfId="5" priority="1" operator="containsText" text="作">
      <formula>NOT(ISERROR(SEARCH("作",G56)))</formula>
    </cfRule>
    <cfRule type="containsText" dxfId="4" priority="2" operator="containsText" text="天">
      <formula>NOT(ISERROR(SEARCH("天",G56)))</formula>
    </cfRule>
    <cfRule type="containsText" dxfId="3" priority="4" operator="containsText" text="閉">
      <formula>NOT(ISERROR(SEARCH("閉",G56)))</formula>
    </cfRule>
  </conditionalFormatting>
  <conditionalFormatting sqref="G55:AK55">
    <cfRule type="containsText" dxfId="2" priority="3" operator="containsText" text="工">
      <formula>NOT(ISERROR(SEARCH("工",G55)))</formula>
    </cfRule>
    <cfRule type="containsText" dxfId="1" priority="5" operator="containsText" text="休">
      <formula>NOT(ISERROR(SEARCH("休",G55)))</formula>
    </cfRule>
  </conditionalFormatting>
  <dataValidations count="3">
    <dataValidation type="list" allowBlank="1" showInputMessage="1" showErrorMessage="1" sqref="G12:AK12 G16:AK16 G20:AK20 G24:AK24 G52:AK52 G28:AK28 G32:AK32 G36:AK36 G40:AK40 G44:AK44 G48:AK48 G56:AK56">
      <formula1>"作,天,閉"</formula1>
    </dataValidation>
    <dataValidation type="list" allowBlank="1" showInputMessage="1" showErrorMessage="1" sqref="AK30 AI50">
      <formula1>#REF!</formula1>
    </dataValidation>
    <dataValidation type="list" allowBlank="1" showInputMessage="1" showErrorMessage="1" sqref="G11:AK11 G15:AK15 G19:AK19 G23:AK23 G43:AK43 G31:AK31 G35:AK35 G39:AK39 G55:AK55 G47:AK47 G51:AK51 G27:AK27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NOT(ISERROR(SEARCH($AN$5,AK10)))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様式１（記入例　12か月分）</vt:lpstr>
      <vt:lpstr>'様式１（記入例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2024-12-09T06:08:29Z</dcterms:modified>
</cp:coreProperties>
</file>